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ownloads\"/>
    </mc:Choice>
  </mc:AlternateContent>
  <bookViews>
    <workbookView showSheetTabs="0" xWindow="0" yWindow="0" windowWidth="28800" windowHeight="11910" firstSheet="1" activeTab="1"/>
  </bookViews>
  <sheets>
    <sheet name="登録について" sheetId="1" state="hidden" r:id="rId1"/>
    <sheet name="申請依頼書" sheetId="7" r:id="rId2"/>
  </sheets>
  <definedNames>
    <definedName name="_xlnm.Print_Area" localSheetId="1">申請依頼書!$A$1:$P$50</definedName>
    <definedName name="_xlnm.Print_Area" localSheetId="0">登録について!$A$1:$P$154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7" l="1"/>
  <c r="E33" i="7" l="1"/>
  <c r="M42" i="7"/>
  <c r="E38" i="7"/>
  <c r="M38" i="7" s="1"/>
  <c r="E40" i="7"/>
  <c r="M40" i="7" s="1"/>
  <c r="E42" i="7"/>
  <c r="AD42" i="7" l="1"/>
  <c r="AC42" i="7"/>
  <c r="AB42" i="7"/>
  <c r="AA42" i="7"/>
  <c r="Z42" i="7"/>
  <c r="Y42" i="7"/>
  <c r="X42" i="7"/>
  <c r="W42" i="7"/>
  <c r="V42" i="7"/>
  <c r="U42" i="7"/>
  <c r="AD44" i="7"/>
  <c r="AC44" i="7"/>
  <c r="AB44" i="7"/>
  <c r="AA44" i="7"/>
  <c r="Z44" i="7"/>
  <c r="Y44" i="7"/>
  <c r="X44" i="7"/>
  <c r="W44" i="7"/>
  <c r="V44" i="7"/>
  <c r="U44" i="7"/>
  <c r="Q133" i="1"/>
  <c r="J77" i="1"/>
  <c r="J76" i="1"/>
  <c r="J75" i="1"/>
  <c r="J74" i="1"/>
  <c r="J73" i="1"/>
  <c r="J72" i="1"/>
  <c r="J71" i="1"/>
  <c r="J70" i="1"/>
  <c r="J69" i="1"/>
  <c r="I37" i="7" l="1"/>
  <c r="M37" i="7" s="1"/>
  <c r="M44" i="7" s="1"/>
  <c r="AA38" i="7"/>
  <c r="AB38" i="7"/>
  <c r="AC38" i="7"/>
  <c r="AD38" i="7"/>
  <c r="AA40" i="7"/>
  <c r="AB40" i="7"/>
  <c r="AC40" i="7"/>
  <c r="AD40" i="7"/>
  <c r="AA34" i="7"/>
  <c r="AB34" i="7"/>
  <c r="AC34" i="7"/>
  <c r="AD34" i="7"/>
  <c r="AA45" i="7"/>
  <c r="AB45" i="7"/>
  <c r="AC45" i="7"/>
  <c r="AD45" i="7"/>
  <c r="Z45" i="7"/>
  <c r="Z34" i="7"/>
  <c r="Z40" i="7"/>
  <c r="Z38" i="7"/>
  <c r="Y45" i="7"/>
  <c r="U30" i="7"/>
  <c r="U33" i="7" s="1"/>
  <c r="V30" i="7"/>
  <c r="V32" i="7" s="1"/>
  <c r="W30" i="7"/>
  <c r="X30" i="7"/>
  <c r="X32" i="7" s="1"/>
  <c r="Y30" i="7"/>
  <c r="Y32" i="7" s="1"/>
  <c r="Z30" i="7"/>
  <c r="Z33" i="7" s="1"/>
  <c r="AA30" i="7"/>
  <c r="AB30" i="7"/>
  <c r="AC30" i="7"/>
  <c r="AD30" i="7"/>
  <c r="AD31" i="7" s="1"/>
  <c r="G9" i="7"/>
  <c r="M10" i="7"/>
  <c r="J10" i="7"/>
  <c r="G10" i="7"/>
  <c r="D10" i="7"/>
  <c r="D9" i="7"/>
  <c r="M8" i="7"/>
  <c r="J8" i="7"/>
  <c r="G8" i="7"/>
  <c r="D8" i="7"/>
  <c r="X45" i="7"/>
  <c r="W45" i="7"/>
  <c r="V45" i="7"/>
  <c r="U45" i="7"/>
  <c r="Y34" i="7"/>
  <c r="X34" i="7"/>
  <c r="W34" i="7"/>
  <c r="V34" i="7"/>
  <c r="U34" i="7"/>
  <c r="Y40" i="7"/>
  <c r="X40" i="7"/>
  <c r="W40" i="7"/>
  <c r="V40" i="7"/>
  <c r="U40" i="7"/>
  <c r="Y38" i="7"/>
  <c r="X38" i="7"/>
  <c r="W38" i="7"/>
  <c r="V38" i="7"/>
  <c r="U38" i="7"/>
  <c r="E32" i="7"/>
  <c r="W33" i="7" l="1"/>
  <c r="W31" i="7"/>
  <c r="W32" i="7"/>
  <c r="AB32" i="7"/>
  <c r="O7" i="7"/>
  <c r="AC31" i="7"/>
  <c r="AA31" i="7"/>
  <c r="U31" i="7"/>
  <c r="X31" i="7"/>
  <c r="Y31" i="7"/>
  <c r="Z32" i="7"/>
  <c r="AB31" i="7"/>
  <c r="Z31" i="7"/>
  <c r="AD33" i="7"/>
  <c r="AA33" i="7"/>
  <c r="AC32" i="7"/>
  <c r="V33" i="7"/>
  <c r="V31" i="7"/>
  <c r="Y33" i="7"/>
  <c r="X33" i="7"/>
  <c r="AD32" i="7"/>
  <c r="U32" i="7"/>
  <c r="AC33" i="7"/>
  <c r="AB33" i="7"/>
  <c r="AA32" i="7"/>
  <c r="I33" i="7" l="1"/>
  <c r="I31" i="7"/>
  <c r="I32" i="7"/>
  <c r="AE31" i="7"/>
  <c r="M31" i="7" s="1"/>
  <c r="AE32" i="7"/>
  <c r="M32" i="7" s="1"/>
  <c r="AE33" i="7"/>
  <c r="M33" i="7" s="1"/>
  <c r="M34" i="7" l="1"/>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M34"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必ず、金額があっているかチェックしてください。</t>
        </r>
      </text>
    </comment>
  </commentList>
</comments>
</file>

<file path=xl/sharedStrings.xml><?xml version="1.0" encoding="utf-8"?>
<sst xmlns="http://schemas.openxmlformats.org/spreadsheetml/2006/main" count="451" uniqueCount="270">
  <si>
    <t>１．登録期日</t>
    <phoneticPr fontId="1"/>
  </si>
  <si>
    <t>第１種（社会人）</t>
    <phoneticPr fontId="1"/>
  </si>
  <si>
    <t>第１種（大学・専門学校）</t>
    <phoneticPr fontId="1"/>
  </si>
  <si>
    <t>☆</t>
    <phoneticPr fontId="1"/>
  </si>
  <si>
    <t>★</t>
    <phoneticPr fontId="1"/>
  </si>
  <si>
    <t>第２種（高  校）</t>
    <phoneticPr fontId="1"/>
  </si>
  <si>
    <t>第４種（少年団）</t>
    <phoneticPr fontId="1"/>
  </si>
  <si>
    <t>別紙１</t>
    <phoneticPr fontId="1"/>
  </si>
  <si>
    <t>チ　ー　ム　名</t>
  </si>
  <si>
    <t>個人登録費</t>
  </si>
  <si>
    <t>円）</t>
    <rPh sb="0" eb="1">
      <t>エン</t>
    </rPh>
    <phoneticPr fontId="1"/>
  </si>
  <si>
    <t>名）</t>
    <rPh sb="0" eb="1">
      <t>メイ</t>
    </rPh>
    <phoneticPr fontId="1"/>
  </si>
  <si>
    <t>円】</t>
    <rPh sb="0" eb="1">
      <t>エン</t>
    </rPh>
    <phoneticPr fontId="1"/>
  </si>
  <si>
    <t>日</t>
    <rPh sb="0" eb="1">
      <t>ニチ</t>
    </rPh>
    <phoneticPr fontId="1"/>
  </si>
  <si>
    <t>計</t>
    <rPh sb="0" eb="1">
      <t>ケイ</t>
    </rPh>
    <phoneticPr fontId="1"/>
  </si>
  <si>
    <t>種　　別</t>
    <rPh sb="0" eb="1">
      <t>タネ</t>
    </rPh>
    <rPh sb="3" eb="4">
      <t>ベツ</t>
    </rPh>
    <phoneticPr fontId="1"/>
  </si>
  <si>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</si>
  <si>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</si>
  <si>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</si>
  <si>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</si>
  <si>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</si>
  <si>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</si>
  <si>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</si>
  <si>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</si>
  <si>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</si>
  <si>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</si>
  <si>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</si>
  <si>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</si>
  <si>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</si>
  <si>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1"/>
  </si>
  <si>
    <t xml:space="preserve">空白
</t>
    <rPh sb="0" eb="2">
      <t>クウハク</t>
    </rPh>
    <phoneticPr fontId="1"/>
  </si>
  <si>
    <t>記</t>
    <rPh sb="0" eb="1">
      <t>キ</t>
    </rPh>
    <phoneticPr fontId="1"/>
  </si>
  <si>
    <t>チーム代表者　各位</t>
    <phoneticPr fontId="1"/>
  </si>
  <si>
    <t>（１）</t>
    <phoneticPr fontId="1"/>
  </si>
  <si>
    <t>円</t>
    <rPh sb="0" eb="1">
      <t>エン</t>
    </rPh>
    <phoneticPr fontId="1"/>
  </si>
  <si>
    <t xml:space="preserve">空白
行の高さ調整用
</t>
    <rPh sb="0" eb="2">
      <t>クウハク</t>
    </rPh>
    <rPh sb="3" eb="4">
      <t>ギョウ</t>
    </rPh>
    <rPh sb="5" eb="6">
      <t>タカ</t>
    </rPh>
    <rPh sb="7" eb="10">
      <t>チョウセイヨウ</t>
    </rPh>
    <phoneticPr fontId="1"/>
  </si>
  <si>
    <t>（２）</t>
    <phoneticPr fontId="1"/>
  </si>
  <si>
    <t>（３）</t>
    <phoneticPr fontId="1"/>
  </si>
  <si>
    <t>則　末　俊　介</t>
    <phoneticPr fontId="1"/>
  </si>
  <si>
    <t>事 務 担 当 者</t>
    <phoneticPr fontId="1"/>
  </si>
  <si>
    <t>ユニフォーム広告掲示申請料</t>
    <rPh sb="6" eb="8">
      <t>コウコク</t>
    </rPh>
    <rPh sb="8" eb="10">
      <t>ケイジ</t>
    </rPh>
    <rPh sb="10" eb="12">
      <t>シンセイ</t>
    </rPh>
    <rPh sb="12" eb="13">
      <t>リョウ</t>
    </rPh>
    <phoneticPr fontId="1"/>
  </si>
  <si>
    <t>1カ所につき</t>
    <rPh sb="2" eb="3">
      <t>ショ</t>
    </rPh>
    <phoneticPr fontId="1"/>
  </si>
  <si>
    <t>一人につき</t>
    <rPh sb="0" eb="2">
      <t>ヒトリ</t>
    </rPh>
    <phoneticPr fontId="1"/>
  </si>
  <si>
    <t>月</t>
    <rPh sb="0" eb="1">
      <t>ゲツ</t>
    </rPh>
    <phoneticPr fontId="1"/>
  </si>
  <si>
    <t>○第１種（社会人・大学・専門学校）</t>
    <rPh sb="1" eb="2">
      <t>ダイ</t>
    </rPh>
    <rPh sb="3" eb="4">
      <t>シュ</t>
    </rPh>
    <rPh sb="5" eb="7">
      <t>シャカイ</t>
    </rPh>
    <rPh sb="7" eb="8">
      <t>ジン</t>
    </rPh>
    <rPh sb="9" eb="11">
      <t>ダイガク</t>
    </rPh>
    <rPh sb="12" eb="14">
      <t>センモン</t>
    </rPh>
    <rPh sb="14" eb="16">
      <t>ガッコウ</t>
    </rPh>
    <phoneticPr fontId="1"/>
  </si>
  <si>
    <t>則　末　俊　介</t>
  </si>
  <si>
    <t>宛に</t>
    <rPh sb="0" eb="1">
      <t>アテ</t>
    </rPh>
    <phoneticPr fontId="1"/>
  </si>
  <si>
    <t>で送付します。</t>
    <rPh sb="1" eb="3">
      <t>ソウフ</t>
    </rPh>
    <phoneticPr fontId="1"/>
  </si>
  <si>
    <t>女子</t>
    <phoneticPr fontId="1"/>
  </si>
  <si>
    <t>シニア</t>
    <phoneticPr fontId="1"/>
  </si>
  <si>
    <t>旭川信用金庫　銀座支店　普通</t>
    <rPh sb="0" eb="2">
      <t>アサヒカワ</t>
    </rPh>
    <rPh sb="2" eb="4">
      <t>シンヨウ</t>
    </rPh>
    <rPh sb="4" eb="6">
      <t>キンコ</t>
    </rPh>
    <rPh sb="7" eb="9">
      <t>ギンザ</t>
    </rPh>
    <rPh sb="9" eb="11">
      <t>シテン</t>
    </rPh>
    <rPh sb="12" eb="14">
      <t>フツウ</t>
    </rPh>
    <phoneticPr fontId="1"/>
  </si>
  <si>
    <t>事 務 担 当 者
連　絡　先</t>
    <rPh sb="10" eb="11">
      <t>レン</t>
    </rPh>
    <rPh sb="12" eb="13">
      <t>ラク</t>
    </rPh>
    <rPh sb="14" eb="15">
      <t>サキ</t>
    </rPh>
    <phoneticPr fontId="1"/>
  </si>
  <si>
    <t xml:space="preserve">
 </t>
    <phoneticPr fontId="1"/>
  </si>
  <si>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1"/>
  </si>
  <si>
    <t>旭川地区サッカー協会　</t>
    <phoneticPr fontId="1"/>
  </si>
  <si>
    <t xml:space="preserve">空白
</t>
    <rPh sb="0" eb="2">
      <t>クウハク</t>
    </rPh>
    <phoneticPr fontId="1"/>
  </si>
  <si>
    <t>３．Ｗｅｂ登録上の注意</t>
    <phoneticPr fontId="1"/>
  </si>
  <si>
    <t>○</t>
    <phoneticPr fontId="1"/>
  </si>
  <si>
    <t>①（</t>
    <phoneticPr fontId="1"/>
  </si>
  <si>
    <t>（</t>
    <phoneticPr fontId="1"/>
  </si>
  <si>
    <t>×</t>
    <phoneticPr fontId="1"/>
  </si>
  <si>
    <t>＝</t>
    <phoneticPr fontId="1"/>
  </si>
  <si>
    <t>②（</t>
    <phoneticPr fontId="1"/>
  </si>
  <si>
    <t>③（</t>
    <phoneticPr fontId="1"/>
  </si>
  <si>
    <t>⑤（</t>
    <phoneticPr fontId="1"/>
  </si>
  <si>
    <t>⑥（</t>
    <phoneticPr fontId="1"/>
  </si>
  <si>
    <t>○第２種（高校・ユース）</t>
    <phoneticPr fontId="1"/>
  </si>
  <si>
    <t>○第４種（少年団）</t>
    <phoneticPr fontId="1"/>
  </si>
  <si>
    <t>○女子（大学）</t>
    <phoneticPr fontId="1"/>
  </si>
  <si>
    <t>○女子（中学生）</t>
    <phoneticPr fontId="1"/>
  </si>
  <si>
    <t>種    別</t>
    <phoneticPr fontId="1"/>
  </si>
  <si>
    <t>×人数</t>
    <phoneticPr fontId="1"/>
  </si>
  <si>
    <t>女子中学</t>
    <phoneticPr fontId="1"/>
  </si>
  <si>
    <t>旭川信用金庫  本店  普通  口座番号  0866251</t>
  </si>
  <si>
    <t>　(携帯)　090-5952-5998</t>
    <phoneticPr fontId="1"/>
  </si>
  <si>
    <t>旭川信用金庫  東旭川支店  普通  口座番号  0261361</t>
  </si>
  <si>
    <t>旭川地区サッカー協会第３種事業委員会　則末俊介</t>
    <phoneticPr fontId="1"/>
  </si>
  <si>
    <r>
      <t>調整用</t>
    </r>
    <r>
      <rPr>
        <sz val="10"/>
        <rFont val="HG丸ｺﾞｼｯｸM-PRO"/>
        <family val="3"/>
        <charset val="128"/>
      </rPr>
      <t xml:space="preserve">
</t>
    </r>
    <r>
      <rPr>
        <sz val="12"/>
        <rFont val="HG丸ｺﾞｼｯｸM-PRO"/>
        <family val="3"/>
        <charset val="128"/>
      </rPr>
      <t>　</t>
    </r>
    <rPh sb="0" eb="3">
      <t>チョウセイヨウ</t>
    </rPh>
    <phoneticPr fontId="1"/>
  </si>
  <si>
    <t>※登録手続き及び事務連絡以外には使用しないことを徹底し､厳正なる管理のもとに保管いたします。</t>
    <phoneticPr fontId="1"/>
  </si>
  <si>
    <t>○女子（高校生）</t>
    <phoneticPr fontId="1"/>
  </si>
  <si>
    <t>　　会長　  太　田　英　司</t>
    <rPh sb="7" eb="8">
      <t>フトシ</t>
    </rPh>
    <rPh sb="9" eb="10">
      <t>タ</t>
    </rPh>
    <rPh sb="11" eb="12">
      <t>エイ</t>
    </rPh>
    <rPh sb="13" eb="14">
      <t>ツカサ</t>
    </rPh>
    <phoneticPr fontId="1"/>
  </si>
  <si>
    <t>旭川信用金庫　緑が丘支店　普通　口座番号　0366290</t>
    <phoneticPr fontId="1"/>
  </si>
  <si>
    <t>旭川地区サッカー協会 ２種委員会 代表 遠藤祥悦</t>
    <phoneticPr fontId="1"/>
  </si>
  <si>
    <t>メール</t>
    <phoneticPr fontId="1"/>
  </si>
  <si>
    <t>(Mail)afa-office@wind.ocn.ne.jp</t>
    <phoneticPr fontId="1"/>
  </si>
  <si>
    <t>メール</t>
  </si>
  <si>
    <t>４．第４種チームの指導者ライセンス義務化について</t>
    <phoneticPr fontId="1"/>
  </si>
  <si>
    <t>５．大会参加申し込みに関する注意事項</t>
    <rPh sb="2" eb="4">
      <t>タイカイ</t>
    </rPh>
    <rPh sb="4" eb="6">
      <t>サンカ</t>
    </rPh>
    <rPh sb="6" eb="7">
      <t>モウ</t>
    </rPh>
    <rPh sb="8" eb="9">
      <t>コ</t>
    </rPh>
    <rPh sb="11" eb="12">
      <t>カン</t>
    </rPh>
    <rPh sb="14" eb="16">
      <t>チュウイ</t>
    </rPh>
    <rPh sb="16" eb="18">
      <t>ジコウ</t>
    </rPh>
    <phoneticPr fontId="1"/>
  </si>
  <si>
    <t>旭川信用金庫　銀座支店　普通　口座番号　0459411</t>
    <phoneticPr fontId="1"/>
  </si>
  <si>
    <t>旭川地区サッカー協会種別登録担当者名（☆）及び登録金納入先（★）</t>
    <rPh sb="12" eb="14">
      <t>トウロク</t>
    </rPh>
    <rPh sb="14" eb="17">
      <t>タントウシャ</t>
    </rPh>
    <phoneticPr fontId="1"/>
  </si>
  <si>
    <r>
      <t>　(Mail)　</t>
    </r>
    <r>
      <rPr>
        <sz val="12"/>
        <rFont val="ＭＳ ゴシック"/>
        <family val="3"/>
        <charset val="128"/>
      </rPr>
      <t>afa-office@wind.ocn.ne.jp</t>
    </r>
    <phoneticPr fontId="1"/>
  </si>
  <si>
    <t>(Fax)0166-51-0122</t>
    <phoneticPr fontId="1"/>
  </si>
  <si>
    <t>　(Fax)　0166-51-0122</t>
    <phoneticPr fontId="1"/>
  </si>
  <si>
    <t>（４）</t>
    <phoneticPr fontId="1"/>
  </si>
  <si>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1"/>
  </si>
  <si>
    <t>○シニア</t>
    <phoneticPr fontId="1"/>
  </si>
  <si>
    <t>空白
調整用
行
行
行</t>
    <rPh sb="0" eb="2">
      <t>クウハク</t>
    </rPh>
    <rPh sb="3" eb="6">
      <t>チョウセイヨウ</t>
    </rPh>
    <phoneticPr fontId="1"/>
  </si>
  <si>
    <t>移籍申請</t>
    <rPh sb="0" eb="2">
      <t>イセキ</t>
    </rPh>
    <rPh sb="2" eb="4">
      <t>シンセイ</t>
    </rPh>
    <phoneticPr fontId="1"/>
  </si>
  <si>
    <t>○第３種（中学・ユース）</t>
    <phoneticPr fontId="1"/>
  </si>
  <si>
    <t>○女子（一般）</t>
    <phoneticPr fontId="1"/>
  </si>
  <si>
    <t>第３種(中学校・ユース)</t>
    <phoneticPr fontId="1"/>
  </si>
  <si>
    <t>女子一般</t>
    <phoneticPr fontId="1"/>
  </si>
  <si>
    <t>７．フットサルチームの送付金額</t>
    <phoneticPr fontId="1"/>
  </si>
  <si>
    <t>ﾌｯﾄｻﾙ１種</t>
    <phoneticPr fontId="1"/>
  </si>
  <si>
    <t>ﾌｯﾄｻﾙ２種</t>
    <phoneticPr fontId="1"/>
  </si>
  <si>
    <t>ﾌｯﾄｻﾙ３種</t>
    <phoneticPr fontId="1"/>
  </si>
  <si>
    <t>ﾌｯﾄｻﾙ４種</t>
    <phoneticPr fontId="1"/>
  </si>
  <si>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1"/>
  </si>
  <si>
    <r>
      <t xml:space="preserve">空白
</t>
    </r>
    <r>
      <rPr>
        <sz val="9"/>
        <rFont val="HG丸ｺﾞｼｯｸM-PRO"/>
        <family val="3"/>
        <charset val="128"/>
      </rPr>
      <t xml:space="preserve">調整用
</t>
    </r>
    <rPh sb="0" eb="2">
      <t>クウハク</t>
    </rPh>
    <rPh sb="3" eb="6">
      <t>チョウセイヨウ</t>
    </rPh>
    <phoneticPr fontId="1"/>
  </si>
  <si>
    <t>空白
調整用</t>
    <rPh sb="0" eb="2">
      <t>クウハク</t>
    </rPh>
    <rPh sb="3" eb="6">
      <t>チョウセイヨウ</t>
    </rPh>
    <phoneticPr fontId="1"/>
  </si>
  <si>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1"/>
  </si>
  <si>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</si>
  <si>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</si>
  <si>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1"/>
  </si>
  <si>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1"/>
  </si>
  <si>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1"/>
  </si>
  <si>
    <r>
      <t xml:space="preserve">調整用
</t>
    </r>
    <r>
      <rPr>
        <sz val="8"/>
        <rFont val="HG丸ｺﾞｼｯｸM-PRO"/>
        <family val="3"/>
        <charset val="128"/>
      </rPr>
      <t xml:space="preserve">行
</t>
    </r>
    <rPh sb="0" eb="3">
      <t>チョウセイヨウ</t>
    </rPh>
    <rPh sb="4" eb="5">
      <t>ギョウ</t>
    </rPh>
    <phoneticPr fontId="1"/>
  </si>
  <si>
    <t>調整用</t>
    <rPh sb="0" eb="3">
      <t>チョウセイヨウ</t>
    </rPh>
    <phoneticPr fontId="1"/>
  </si>
  <si>
    <r>
      <t>調整用</t>
    </r>
    <r>
      <rPr>
        <sz val="12"/>
        <rFont val="HG丸ｺﾞｼｯｸM-PRO"/>
        <family val="3"/>
        <charset val="128"/>
      </rPr>
      <t>　</t>
    </r>
    <rPh sb="0" eb="3">
      <t>チョウセイヨウ</t>
    </rPh>
    <phoneticPr fontId="1"/>
  </si>
  <si>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1"/>
  </si>
  <si>
    <t>８．その他の申請</t>
    <rPh sb="4" eb="5">
      <t>タ</t>
    </rPh>
    <rPh sb="6" eb="8">
      <t>シンセイ</t>
    </rPh>
    <phoneticPr fontId="1"/>
  </si>
  <si>
    <r>
      <t>追加登録　　</t>
    </r>
    <r>
      <rPr>
        <sz val="10"/>
        <rFont val="HG丸ｺﾞｼｯｸM-PRO"/>
        <family val="3"/>
        <charset val="128"/>
      </rPr>
      <t>　</t>
    </r>
    <rPh sb="0" eb="2">
      <t>ツイカ</t>
    </rPh>
    <rPh sb="2" eb="4">
      <t>トウロク</t>
    </rPh>
    <phoneticPr fontId="1"/>
  </si>
  <si>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1"/>
  </si>
  <si>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1"/>
  </si>
  <si>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1"/>
  </si>
  <si>
    <t>申請書(3-1または3-2)をAFAに提出 → 申請料をAFAに納付 → 申請依頼書をAFAに送付</t>
    <rPh sb="37" eb="39">
      <t>シンセイ</t>
    </rPh>
    <rPh sb="39" eb="42">
      <t>イライショ</t>
    </rPh>
    <rPh sb="47" eb="49">
      <t>ソウフ</t>
    </rPh>
    <phoneticPr fontId="1"/>
  </si>
  <si>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1"/>
  </si>
  <si>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1"/>
  </si>
  <si>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1"/>
  </si>
  <si>
    <t>5月1日より，受付開始(期日厳守)</t>
    <rPh sb="12" eb="14">
      <t>キジツ</t>
    </rPh>
    <rPh sb="14" eb="16">
      <t>ゲンシュ</t>
    </rPh>
    <phoneticPr fontId="1"/>
  </si>
  <si>
    <r>
      <t>個人登録料と同等額がかかります。</t>
    </r>
    <r>
      <rPr>
        <sz val="10"/>
        <rFont val="HG丸ｺﾞｼｯｸM-PRO"/>
        <family val="3"/>
        <charset val="128"/>
      </rPr>
      <t>5月1日より，受付開始(期日厳守)</t>
    </r>
    <phoneticPr fontId="1"/>
  </si>
  <si>
    <t>5月1日より,受付開始　　Web申請→申請依頼書をAFAに送付</t>
    <phoneticPr fontId="1"/>
  </si>
  <si>
    <t>旭川</t>
  </si>
  <si>
    <t>北海道</t>
  </si>
  <si>
    <t>afa-office@wind.ocn.ne.jp</t>
    <phoneticPr fontId="1"/>
  </si>
  <si>
    <t>このサッカーチーム用申請依頼書は、</t>
    <phoneticPr fontId="1"/>
  </si>
  <si>
    <t>申請内容</t>
    <rPh sb="0" eb="2">
      <t>シンセイ</t>
    </rPh>
    <rPh sb="2" eb="4">
      <t>ナイヨウ</t>
    </rPh>
    <phoneticPr fontId="1"/>
  </si>
  <si>
    <t>（　）にチェックして下さい</t>
    <phoneticPr fontId="1"/>
  </si>
  <si>
    <t>選手登録</t>
    <rPh sb="0" eb="2">
      <t>センシュ</t>
    </rPh>
    <rPh sb="2" eb="4">
      <t>トウロク</t>
    </rPh>
    <rPh sb="3" eb="4">
      <t>カト</t>
    </rPh>
    <phoneticPr fontId="1"/>
  </si>
  <si>
    <t>（人数</t>
    <phoneticPr fontId="1"/>
  </si>
  <si>
    <t>人）</t>
    <phoneticPr fontId="1"/>
  </si>
  <si>
    <t>　※下記の内訳表を確認して下さい。</t>
    <phoneticPr fontId="1"/>
  </si>
  <si>
    <t>抹消申請</t>
    <rPh sb="0" eb="2">
      <t>マッショウ</t>
    </rPh>
    <rPh sb="2" eb="4">
      <t>シンセイ</t>
    </rPh>
    <phoneticPr fontId="1"/>
  </si>
  <si>
    <t>　　　</t>
  </si>
  <si>
    <t>　　　</t>
    <phoneticPr fontId="1"/>
  </si>
  <si>
    <t>　</t>
    <phoneticPr fontId="1"/>
  </si>
  <si>
    <t>移籍元（</t>
    <rPh sb="0" eb="2">
      <t>イセキ</t>
    </rPh>
    <rPh sb="2" eb="3">
      <t>モト</t>
    </rPh>
    <phoneticPr fontId="1"/>
  </si>
  <si>
    <t>）※下記の内訳表を確認して下さい。</t>
    <phoneticPr fontId="1"/>
  </si>
  <si>
    <t>内容（</t>
    <rPh sb="0" eb="2">
      <t>ナイヨウ</t>
    </rPh>
    <phoneticPr fontId="1"/>
  </si>
  <si>
    <t>）</t>
    <phoneticPr fontId="1"/>
  </si>
  <si>
    <t>Web申請の取り消し(承認前)</t>
    <rPh sb="3" eb="5">
      <t>シンセイ</t>
    </rPh>
    <rPh sb="6" eb="7">
      <t>ト</t>
    </rPh>
    <rPh sb="8" eb="9">
      <t>ケ</t>
    </rPh>
    <rPh sb="11" eb="14">
      <t>ショウニンマエ</t>
    </rPh>
    <phoneticPr fontId="1"/>
  </si>
  <si>
    <t>Web申請日</t>
    <rPh sb="3" eb="5">
      <t>シンセイ</t>
    </rPh>
    <rPh sb="5" eb="6">
      <t>ビ</t>
    </rPh>
    <phoneticPr fontId="1"/>
  </si>
  <si>
    <t>ユニフォーム広告掲示申請</t>
    <phoneticPr fontId="1"/>
  </si>
  <si>
    <t>（</t>
  </si>
  <si>
    <t>ヵ所）</t>
    <rPh sb="1" eb="2">
      <t>ショ</t>
    </rPh>
    <phoneticPr fontId="1"/>
  </si>
  <si>
    <t>その他（指導者・審判登録等、下の欄に記入して下さい）</t>
    <rPh sb="2" eb="3">
      <t>タ</t>
    </rPh>
    <rPh sb="4" eb="7">
      <t>シドウシャ</t>
    </rPh>
    <rPh sb="8" eb="10">
      <t>シンパン</t>
    </rPh>
    <rPh sb="10" eb="13">
      <t>トウロクトウ</t>
    </rPh>
    <rPh sb="14" eb="15">
      <t>シタ</t>
    </rPh>
    <rPh sb="16" eb="17">
      <t>ラン</t>
    </rPh>
    <rPh sb="18" eb="20">
      <t>キニュウ</t>
    </rPh>
    <rPh sb="22" eb="23">
      <t>クダ</t>
    </rPh>
    <phoneticPr fontId="1"/>
  </si>
  <si>
    <t>日本</t>
    <phoneticPr fontId="1"/>
  </si>
  <si>
    <t>ユニフォーム広告掲示申請</t>
    <rPh sb="6" eb="8">
      <t>コウコク</t>
    </rPh>
    <rPh sb="8" eb="10">
      <t>ケイジ</t>
    </rPh>
    <rPh sb="10" eb="12">
      <t>シンセイ</t>
    </rPh>
    <phoneticPr fontId="1"/>
  </si>
  <si>
    <t>×</t>
  </si>
  <si>
    <t>ヶ所）＝</t>
    <rPh sb="1" eb="2">
      <t>ショ</t>
    </rPh>
    <phoneticPr fontId="1"/>
  </si>
  <si>
    <t>フットサル大会登録申請①</t>
    <rPh sb="5" eb="7">
      <t>タイカイ</t>
    </rPh>
    <rPh sb="7" eb="9">
      <t>トウロク</t>
    </rPh>
    <rPh sb="9" eb="11">
      <t>シンセイ</t>
    </rPh>
    <phoneticPr fontId="1"/>
  </si>
  <si>
    <t>フットサル大会登録申請②</t>
    <rPh sb="5" eb="7">
      <t>タイカイ</t>
    </rPh>
    <rPh sb="7" eb="9">
      <t>トウロク</t>
    </rPh>
    <rPh sb="9" eb="11">
      <t>シンセイ</t>
    </rPh>
    <phoneticPr fontId="1"/>
  </si>
  <si>
    <t>フットサル大会登録申請①</t>
    <phoneticPr fontId="1"/>
  </si>
  <si>
    <t>月</t>
    <phoneticPr fontId="1"/>
  </si>
  <si>
    <t>日付で</t>
    <phoneticPr fontId="1"/>
  </si>
  <si>
    <t>旭川信用金庫　銀座支店　普通　口座番号　0459411</t>
  </si>
  <si>
    <t>に送金しました。</t>
    <phoneticPr fontId="1"/>
  </si>
  <si>
    <t>※要項に記載された大会登録料を地区協会の下記の口座に振り込むこと</t>
    <rPh sb="20" eb="22">
      <t>カキ</t>
    </rPh>
    <phoneticPr fontId="1"/>
  </si>
  <si>
    <t>フットサル大会登録申請②</t>
    <phoneticPr fontId="1"/>
  </si>
  <si>
    <t>大会名（</t>
    <rPh sb="0" eb="3">
      <t>タイカイメイ</t>
    </rPh>
    <phoneticPr fontId="1"/>
  </si>
  <si>
    <t>円)</t>
    <rPh sb="0" eb="1">
      <t>エン</t>
    </rPh>
    <phoneticPr fontId="1"/>
  </si>
  <si>
    <t>) ※地区予選のない全道大会のみ(</t>
    <rPh sb="3" eb="5">
      <t>チク</t>
    </rPh>
    <rPh sb="5" eb="7">
      <t>ヨセン</t>
    </rPh>
    <rPh sb="10" eb="12">
      <t>ゼンドウ</t>
    </rPh>
    <rPh sb="12" eb="14">
      <t>タイカイ</t>
    </rPh>
    <phoneticPr fontId="1"/>
  </si>
  <si>
    <t>追加登録選手
・移 籍 選 手</t>
    <rPh sb="0" eb="1">
      <t>ツイ</t>
    </rPh>
    <rPh sb="1" eb="2">
      <t>カ</t>
    </rPh>
    <rPh sb="2" eb="3">
      <t>ノボル</t>
    </rPh>
    <rPh sb="3" eb="4">
      <t>ロク</t>
    </rPh>
    <rPh sb="4" eb="6">
      <t>センシュ</t>
    </rPh>
    <rPh sb="8" eb="9">
      <t>イ</t>
    </rPh>
    <rPh sb="10" eb="11">
      <t>セキ</t>
    </rPh>
    <rPh sb="12" eb="13">
      <t>セン</t>
    </rPh>
    <rPh sb="14" eb="15">
      <t>テ</t>
    </rPh>
    <phoneticPr fontId="1"/>
  </si>
  <si>
    <t>年</t>
    <rPh sb="0" eb="1">
      <t>ネン</t>
    </rPh>
    <phoneticPr fontId="1"/>
  </si>
  <si>
    <t>月</t>
    <rPh sb="0" eb="1">
      <t>ガツ</t>
    </rPh>
    <phoneticPr fontId="1"/>
  </si>
  <si>
    <t>地区協会 サッカーチーム用　申請依頼書</t>
    <rPh sb="0" eb="2">
      <t>チク</t>
    </rPh>
    <rPh sb="2" eb="4">
      <t>キョウカイ</t>
    </rPh>
    <rPh sb="12" eb="13">
      <t>ヨウ</t>
    </rPh>
    <rPh sb="14" eb="16">
      <t>シンセイ</t>
    </rPh>
    <rPh sb="16" eb="19">
      <t>イライショ</t>
    </rPh>
    <phoneticPr fontId="1"/>
  </si>
  <si>
    <t>チーム・選手情報変更</t>
    <rPh sb="4" eb="6">
      <t>センシュ</t>
    </rPh>
    <rPh sb="6" eb="8">
      <t>ジョウホウ</t>
    </rPh>
    <rPh sb="8" eb="10">
      <t>ヘンコウ</t>
    </rPh>
    <phoneticPr fontId="1"/>
  </si>
  <si>
    <r>
      <t>注)　この用紙は、</t>
    </r>
    <r>
      <rPr>
        <sz val="16"/>
        <color indexed="17"/>
        <rFont val="ＭＳ Ｐゴシック"/>
        <family val="3"/>
        <charset val="128"/>
      </rPr>
      <t>５月１日</t>
    </r>
    <r>
      <rPr>
        <sz val="10"/>
        <color indexed="17"/>
        <rFont val="ＭＳ Ｐゴシック"/>
        <family val="3"/>
        <charset val="128"/>
      </rPr>
      <t>より使用できます。</t>
    </r>
    <rPh sb="0" eb="1">
      <t>チュウ</t>
    </rPh>
    <rPh sb="5" eb="7">
      <t>ヨウシ</t>
    </rPh>
    <rPh sb="10" eb="11">
      <t>ガツ</t>
    </rPh>
    <rPh sb="12" eb="13">
      <t>ニチ</t>
    </rPh>
    <rPh sb="15" eb="17">
      <t>シヨウ</t>
    </rPh>
    <phoneticPr fontId="1"/>
  </si>
  <si>
    <t>旭川地区サッカー協会　登録口　代表　岸上 佳広</t>
    <rPh sb="18" eb="20">
      <t>キシガミ</t>
    </rPh>
    <rPh sb="21" eb="23">
      <t>ヨシヒロ</t>
    </rPh>
    <phoneticPr fontId="1"/>
  </si>
  <si>
    <t>協会事務局</t>
    <rPh sb="0" eb="2">
      <t>キョウカイ</t>
    </rPh>
    <rPh sb="2" eb="5">
      <t>ジムキョク</t>
    </rPh>
    <phoneticPr fontId="1"/>
  </si>
  <si>
    <t>※申請書・申請依頼書を地区協会にメールで送付，申請料を下記の口座に振り込むこと</t>
    <rPh sb="5" eb="7">
      <t>シンセイ</t>
    </rPh>
    <rPh sb="7" eb="10">
      <t>イライショ</t>
    </rPh>
    <rPh sb="20" eb="22">
      <t>ソウフ</t>
    </rPh>
    <rPh sb="27" eb="29">
      <t>カキ</t>
    </rPh>
    <phoneticPr fontId="1"/>
  </si>
  <si>
    <t>２０２４年</t>
    <phoneticPr fontId="1"/>
  </si>
  <si>
    <t>2024年度日本・北海道・旭川地区サッカー協会への登録手続きについて</t>
    <rPh sb="25" eb="27">
      <t>トウロク</t>
    </rPh>
    <phoneticPr fontId="1"/>
  </si>
  <si>
    <t xml:space="preserve">  2024年度の協会登録につきまして、下記の通りにお願いいたします。22年度からは、サッカーの登録に対して収納代行が導入されました。支払い方法の変更以外は今までと変わりませんが、ガイドを熟読の上、入力漏れなどでチーム・選手が保留状態にならないように十分ご留意下さい。</t>
    <rPh sb="6" eb="7">
      <t>ネン</t>
    </rPh>
    <rPh sb="46" eb="48">
      <t>トウロク</t>
    </rPh>
    <rPh sb="49" eb="50">
      <t>タイ</t>
    </rPh>
    <rPh sb="52" eb="54">
      <t>シュウノウ</t>
    </rPh>
    <rPh sb="54" eb="56">
      <t>ダイコウ</t>
    </rPh>
    <rPh sb="57" eb="59">
      <t>ドウニュウ</t>
    </rPh>
    <rPh sb="68" eb="70">
      <t>ホウホウ</t>
    </rPh>
    <rPh sb="71" eb="73">
      <t>ヘンコウ</t>
    </rPh>
    <rPh sb="73" eb="75">
      <t>イガイ</t>
    </rPh>
    <rPh sb="76" eb="77">
      <t>イマ</t>
    </rPh>
    <rPh sb="80" eb="81">
      <t>カ</t>
    </rPh>
    <phoneticPr fontId="1"/>
  </si>
  <si>
    <r>
      <rPr>
        <b/>
        <sz val="11"/>
        <rFont val="HG丸ｺﾞｼｯｸM-PRO"/>
        <family val="3"/>
        <charset val="128"/>
      </rPr>
      <t>◎サッカーチーム登録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各種別登録担当者と送付先は別紙１の通りです。
</t>
    </r>
    <r>
      <rPr>
        <b/>
        <sz val="11"/>
        <rFont val="HG丸ｺﾞｼｯｸM-PRO"/>
        <family val="3"/>
        <charset val="128"/>
      </rPr>
      <t>◎フットサルチーム登録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
</t>
    </r>
    <r>
      <rPr>
        <b/>
        <sz val="11"/>
        <rFont val="HG丸ｺﾞｼｯｸM-PRO"/>
        <family val="3"/>
        <charset val="128"/>
      </rPr>
      <t>◎フットサル大会登録料</t>
    </r>
    <r>
      <rPr>
        <sz val="11"/>
        <rFont val="HG丸ｺﾞｼｯｸM-PRO"/>
        <family val="3"/>
        <charset val="128"/>
      </rPr>
      <t>については，大会毎に徴収されます(2019年と同じ)。
　みなし登録(2種･3種･4種のサッカー登録)チームは，大会登録料が異なります。
　全道大会に参加する際の大会登録料の振込先は、「ＡＦＡ</t>
    </r>
    <r>
      <rPr>
        <b/>
        <u val="double"/>
        <sz val="11"/>
        <color rgb="FFFF0000"/>
        <rFont val="HG丸ｺﾞｼｯｸM-PRO"/>
        <family val="3"/>
        <charset val="128"/>
      </rPr>
      <t>登録口</t>
    </r>
    <r>
      <rPr>
        <sz val="11"/>
        <rFont val="HG丸ｺﾞｼｯｸM-PRO"/>
        <family val="3"/>
        <charset val="128"/>
      </rPr>
      <t xml:space="preserve">(別紙参照)」です。
</t>
    </r>
    <r>
      <rPr>
        <b/>
        <sz val="11"/>
        <color rgb="FFFF0000"/>
        <rFont val="HG丸ｺﾞｼｯｸM-PRO"/>
        <family val="3"/>
        <charset val="128"/>
      </rPr>
      <t>◎フットサル連盟登録料</t>
    </r>
    <r>
      <rPr>
        <sz val="11"/>
        <color rgb="FFFF0000"/>
        <rFont val="HG丸ｺﾞｼｯｸM-PRO"/>
        <family val="3"/>
        <charset val="128"/>
      </rPr>
      <t>については，道フットサル連盟主催大会へ出場するチームに対し，年に１回最初の大会登録時に徴収されます。</t>
    </r>
    <rPh sb="8" eb="10">
      <t>トウロク</t>
    </rPh>
    <rPh sb="123" eb="125">
      <t>トウロク</t>
    </rPh>
    <rPh sb="125" eb="128">
      <t>タントウシャ</t>
    </rPh>
    <rPh sb="129" eb="132">
      <t>ソウフサキ</t>
    </rPh>
    <rPh sb="152" eb="154">
      <t>トウロク</t>
    </rPh>
    <rPh sb="170" eb="172">
      <t>シンセイ</t>
    </rPh>
    <rPh sb="172" eb="175">
      <t>イライショ</t>
    </rPh>
    <rPh sb="177" eb="179">
      <t>シテイ</t>
    </rPh>
    <rPh sb="182" eb="185">
      <t>タントウシャ</t>
    </rPh>
    <rPh sb="186" eb="188">
      <t>ソウフ</t>
    </rPh>
    <rPh sb="190" eb="191">
      <t>クダ</t>
    </rPh>
    <rPh sb="200" eb="202">
      <t>ショウニン</t>
    </rPh>
    <rPh sb="205" eb="207">
      <t>ダンカイ</t>
    </rPh>
    <rPh sb="209" eb="212">
      <t>トウロクリョウ</t>
    </rPh>
    <rPh sb="212" eb="214">
      <t>シハラ</t>
    </rPh>
    <rPh sb="215" eb="217">
      <t>テツヅ</t>
    </rPh>
    <rPh sb="225" eb="226">
      <t>トド</t>
    </rPh>
    <rPh sb="230" eb="232">
      <t>シハラ</t>
    </rPh>
    <rPh sb="234" eb="236">
      <t>カクニン</t>
    </rPh>
    <rPh sb="243" eb="244">
      <t>ムネ</t>
    </rPh>
    <rPh sb="251" eb="252">
      <t>トド</t>
    </rPh>
    <rPh sb="254" eb="256">
      <t>テツヅ</t>
    </rPh>
    <rPh sb="258" eb="260">
      <t>カンリョウ</t>
    </rPh>
    <rPh sb="271" eb="273">
      <t>タイカイ</t>
    </rPh>
    <rPh sb="273" eb="275">
      <t>トウロク</t>
    </rPh>
    <rPh sb="275" eb="276">
      <t>リョウ</t>
    </rPh>
    <rPh sb="282" eb="285">
      <t>タイカイゴト</t>
    </rPh>
    <rPh sb="286" eb="288">
      <t>チョウシュウ</t>
    </rPh>
    <rPh sb="297" eb="298">
      <t>ネン</t>
    </rPh>
    <rPh sb="299" eb="300">
      <t>オナ</t>
    </rPh>
    <rPh sb="308" eb="310">
      <t>トウロク</t>
    </rPh>
    <rPh sb="312" eb="313">
      <t>シュ</t>
    </rPh>
    <rPh sb="315" eb="316">
      <t>シュ</t>
    </rPh>
    <rPh sb="318" eb="319">
      <t>シュ</t>
    </rPh>
    <rPh sb="324" eb="326">
      <t>トウロク</t>
    </rPh>
    <rPh sb="332" eb="334">
      <t>タイカイ</t>
    </rPh>
    <rPh sb="334" eb="337">
      <t>トウロクリョウ</t>
    </rPh>
    <rPh sb="338" eb="339">
      <t>コト</t>
    </rPh>
    <rPh sb="346" eb="348">
      <t>ゼンドウ</t>
    </rPh>
    <rPh sb="348" eb="350">
      <t>タイカイ</t>
    </rPh>
    <rPh sb="351" eb="353">
      <t>サンカ</t>
    </rPh>
    <rPh sb="355" eb="356">
      <t>サイ</t>
    </rPh>
    <rPh sb="357" eb="359">
      <t>タイカイ</t>
    </rPh>
    <rPh sb="359" eb="362">
      <t>トウロクリョウ</t>
    </rPh>
    <rPh sb="363" eb="366">
      <t>フリコミサキ</t>
    </rPh>
    <rPh sb="372" eb="374">
      <t>トウロク</t>
    </rPh>
    <rPh sb="374" eb="375">
      <t>グチ</t>
    </rPh>
    <rPh sb="376" eb="378">
      <t>ベッシ</t>
    </rPh>
    <rPh sb="378" eb="380">
      <t>サンショウ</t>
    </rPh>
    <rPh sb="392" eb="397">
      <t>レンメイトウロクリョウ</t>
    </rPh>
    <rPh sb="403" eb="404">
      <t>ミチ</t>
    </rPh>
    <rPh sb="409" eb="415">
      <t>レンメイシュサイタイカイ</t>
    </rPh>
    <rPh sb="416" eb="418">
      <t>シュツジョウ</t>
    </rPh>
    <rPh sb="424" eb="425">
      <t>タイ</t>
    </rPh>
    <rPh sb="427" eb="428">
      <t>ネン</t>
    </rPh>
    <rPh sb="430" eb="431">
      <t>カイ</t>
    </rPh>
    <rPh sb="431" eb="433">
      <t>サイショ</t>
    </rPh>
    <rPh sb="434" eb="439">
      <t>タイカイトウロクジ</t>
    </rPh>
    <rPh sb="440" eb="442">
      <t>チョウシュウ</t>
    </rPh>
    <phoneticPr fontId="1"/>
  </si>
  <si>
    <r>
      <t xml:space="preserve">空白
行
行
行
行
行
</t>
    </r>
    <r>
      <rPr>
        <sz val="6"/>
        <rFont val="HG丸ｺﾞｼｯｸM-PRO"/>
        <family val="3"/>
        <charset val="128"/>
      </rPr>
      <t xml:space="preserve"> 行
</t>
    </r>
    <rPh sb="0" eb="2">
      <t>クウハク</t>
    </rPh>
    <phoneticPr fontId="1"/>
  </si>
  <si>
    <r>
      <t>　</t>
    </r>
    <r>
      <rPr>
        <sz val="12"/>
        <rFont val="ＭＳ Ｐゴシック"/>
        <family val="3"/>
        <charset val="128"/>
      </rPr>
      <t>以下に該当する場合は監督登録料(2000円)が免除になります。</t>
    </r>
    <r>
      <rPr>
        <sz val="11"/>
        <rFont val="ＭＳ Ｐゴシック"/>
        <family val="3"/>
        <charset val="128"/>
      </rPr>
      <t xml:space="preserve">
</t>
    </r>
    <r>
      <rPr>
        <sz val="10"/>
        <rFont val="ＭＳ Ｐゴシック"/>
        <family val="3"/>
        <charset val="128"/>
      </rPr>
      <t>　　条件1：1月末日時点で有効な指導者ライセンスを保有　　　　条件2：JFA IDと指導者登録番号の紐づけが完了
　　条件3：チーム登録申請時においても、資格失効していない</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rPh sb="21" eb="22">
      <t>エン</t>
    </rPh>
    <phoneticPr fontId="1"/>
  </si>
  <si>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1"/>
  </si>
  <si>
    <t xml:space="preserve"> ※フットサルチームは，2018年度よりサッカーチームの監督と同様の免除制度が適用されます。
　 サッカーの指導者ライセンスも対象になります。</t>
    <rPh sb="63" eb="65">
      <t>タイショウ</t>
    </rPh>
    <phoneticPr fontId="1"/>
  </si>
  <si>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70">
      <t>イライショ</t>
    </rPh>
    <rPh sb="71" eb="73">
      <t>ソウフ</t>
    </rPh>
    <phoneticPr fontId="1"/>
  </si>
  <si>
    <r>
      <t>２０２４年４月４日（木）</t>
    </r>
    <r>
      <rPr>
        <sz val="11"/>
        <rFont val="HG丸ｺﾞｼｯｸM-PRO"/>
        <family val="3"/>
        <charset val="128"/>
      </rPr>
      <t>まで</t>
    </r>
    <rPh sb="10" eb="11">
      <t>モク</t>
    </rPh>
    <phoneticPr fontId="1"/>
  </si>
  <si>
    <r>
      <t>※振込完了から，ＪＦＡに承認（最終的な登録完了）までには，</t>
    </r>
    <r>
      <rPr>
        <b/>
        <u/>
        <sz val="11"/>
        <color theme="1"/>
        <rFont val="HG丸ｺﾞｼｯｸM-PRO"/>
        <family val="3"/>
        <charset val="128"/>
      </rPr>
      <t>２日程度</t>
    </r>
    <r>
      <rPr>
        <sz val="11"/>
        <color theme="1"/>
        <rFont val="HG丸ｺﾞｼｯｸM-PRO"/>
        <family val="3"/>
        <charset val="128"/>
      </rPr>
      <t>の期間（土，日，祝日を含まない）が必要です。</t>
    </r>
    <r>
      <rPr>
        <b/>
        <u/>
        <sz val="11"/>
        <color theme="1"/>
        <rFont val="HG丸ｺﾞｼｯｸM-PRO"/>
        <family val="3"/>
        <charset val="128"/>
      </rPr>
      <t>ただし，申請依頼書を送付しないと処理が進みません。</t>
    </r>
    <rPh sb="3" eb="5">
      <t>カンリョウ</t>
    </rPh>
    <rPh sb="12" eb="14">
      <t>ショウニン</t>
    </rPh>
    <rPh sb="15" eb="18">
      <t>サイシュウテキ</t>
    </rPh>
    <rPh sb="19" eb="21">
      <t>トウロク</t>
    </rPh>
    <rPh sb="21" eb="23">
      <t>カンリョウ</t>
    </rPh>
    <rPh sb="30" eb="31">
      <t>ニチ</t>
    </rPh>
    <rPh sb="31" eb="33">
      <t>テイド</t>
    </rPh>
    <rPh sb="34" eb="36">
      <t>キカン</t>
    </rPh>
    <rPh sb="37" eb="38">
      <t>ツチ</t>
    </rPh>
    <rPh sb="39" eb="40">
      <t>ヒ</t>
    </rPh>
    <rPh sb="41" eb="43">
      <t>シュクジツ</t>
    </rPh>
    <rPh sb="44" eb="45">
      <t>フク</t>
    </rPh>
    <rPh sb="50" eb="52">
      <t>ヒツヨウ</t>
    </rPh>
    <rPh sb="59" eb="61">
      <t>シンセイ</t>
    </rPh>
    <rPh sb="61" eb="64">
      <t>イライショ</t>
    </rPh>
    <rPh sb="65" eb="67">
      <t>ソウフ</t>
    </rPh>
    <rPh sb="71" eb="73">
      <t>ショリ</t>
    </rPh>
    <rPh sb="74" eb="75">
      <t>スス</t>
    </rPh>
    <phoneticPr fontId="1"/>
  </si>
  <si>
    <t>２．登 録 料</t>
    <rPh sb="2" eb="3">
      <t>ノボル</t>
    </rPh>
    <rPh sb="4" eb="5">
      <t>ロク</t>
    </rPh>
    <rPh sb="6" eb="7">
      <t>リョウ</t>
    </rPh>
    <phoneticPr fontId="1"/>
  </si>
  <si>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８,８００円
　３種事業委員会運営費(U-15チームのみ)　3,０００円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協会（日本・旭川）登録料
　北海道および旭川地区大会登録料については，従来通り大会毎に納めます。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アサヒカワ</t>
    </rPh>
    <rPh sb="116" eb="118">
      <t>トウロク</t>
    </rPh>
    <rPh sb="118" eb="119">
      <t>リョウ</t>
    </rPh>
    <rPh sb="121" eb="124">
      <t>ホッカイドウ</t>
    </rPh>
    <rPh sb="127" eb="131">
      <t>アサヒカワチク</t>
    </rPh>
    <rPh sb="131" eb="133">
      <t>タイカイ</t>
    </rPh>
    <rPh sb="133" eb="135">
      <t>トウロク</t>
    </rPh>
    <rPh sb="135" eb="136">
      <t>リョウ</t>
    </rPh>
    <rPh sb="142" eb="144">
      <t>ジュウライ</t>
    </rPh>
    <rPh sb="144" eb="145">
      <t>ドオ</t>
    </rPh>
    <rPh sb="146" eb="149">
      <t>タイカイゴト</t>
    </rPh>
    <rPh sb="150" eb="151">
      <t>オサ</t>
    </rPh>
    <phoneticPr fontId="1"/>
  </si>
  <si>
    <r>
      <rPr>
        <sz val="11"/>
        <rFont val="HG丸ｺﾞｼｯｸM-PRO"/>
        <family val="3"/>
        <charset val="128"/>
      </rPr>
      <t>※サッカーチームの振込については，承認後，担当者へJFAからのメールで指示されます。</t>
    </r>
    <r>
      <rPr>
        <u/>
        <sz val="12"/>
        <rFont val="HG丸ｺﾞｼｯｸM-PRO"/>
        <family val="3"/>
        <charset val="128"/>
      </rPr>
      <t xml:space="preserve">
</t>
    </r>
    <r>
      <rPr>
        <sz val="12"/>
        <rFont val="HG丸ｺﾞｼｯｸM-PRO"/>
        <family val="3"/>
        <charset val="128"/>
      </rPr>
      <t>※フットサルチームの振込については，承認後，担当者へJFAからのメールで指示されます。</t>
    </r>
    <rPh sb="61" eb="64">
      <t>ショウニンゴ</t>
    </rPh>
    <rPh sb="65" eb="68">
      <t>タントウシャ</t>
    </rPh>
    <rPh sb="79" eb="81">
      <t>シジ</t>
    </rPh>
    <phoneticPr fontId="1"/>
  </si>
  <si>
    <t>登録担当者を複数名体制にして下さい。継続申請の際は登録責任者の変更はできませんので、前年度または、チーム登録承認後のチーム情報変更申請で、登録責任者や代理を追加/変更登録してください。</t>
    <rPh sb="18" eb="20">
      <t>ケイゾク</t>
    </rPh>
    <rPh sb="20" eb="22">
      <t>シンセイ</t>
    </rPh>
    <rPh sb="23" eb="24">
      <t>サイ</t>
    </rPh>
    <rPh sb="25" eb="27">
      <t>トウロク</t>
    </rPh>
    <rPh sb="27" eb="30">
      <t>セキニンシャ</t>
    </rPh>
    <rPh sb="31" eb="33">
      <t>ヘンコウ</t>
    </rPh>
    <rPh sb="42" eb="45">
      <t>ゼンネンド</t>
    </rPh>
    <rPh sb="52" eb="54">
      <t>トウロク</t>
    </rPh>
    <rPh sb="54" eb="56">
      <t>ショウニン</t>
    </rPh>
    <rPh sb="56" eb="57">
      <t>ゴ</t>
    </rPh>
    <rPh sb="61" eb="63">
      <t>ジョウホウ</t>
    </rPh>
    <rPh sb="63" eb="65">
      <t>ヘンコウ</t>
    </rPh>
    <rPh sb="65" eb="67">
      <t>シンセイ</t>
    </rPh>
    <rPh sb="69" eb="71">
      <t>トウロク</t>
    </rPh>
    <rPh sb="71" eb="74">
      <t>セキニンシャ</t>
    </rPh>
    <rPh sb="75" eb="77">
      <t>ダイリ</t>
    </rPh>
    <rPh sb="78" eb="80">
      <t>ツイカ</t>
    </rPh>
    <rPh sb="81" eb="83">
      <t>ヘンコウ</t>
    </rPh>
    <rPh sb="83" eb="85">
      <t>トウロク</t>
    </rPh>
    <phoneticPr fontId="1"/>
  </si>
  <si>
    <t>追加(新規)選手は，以前の登録の有無を検索して登録することになります。選手登録番号は［生涯一番号］です。２重に選手番号を取得すると登録に支障が出ています。</t>
    <rPh sb="0" eb="2">
      <t>ツイカ</t>
    </rPh>
    <rPh sb="3" eb="5">
      <t>シンキ</t>
    </rPh>
    <rPh sb="6" eb="8">
      <t>センシュ</t>
    </rPh>
    <rPh sb="10" eb="12">
      <t>イゼン</t>
    </rPh>
    <rPh sb="13" eb="15">
      <t>トウロク</t>
    </rPh>
    <rPh sb="16" eb="18">
      <t>ウム</t>
    </rPh>
    <rPh sb="19" eb="21">
      <t>ケンサク</t>
    </rPh>
    <rPh sb="23" eb="25">
      <t>トウロク</t>
    </rPh>
    <rPh sb="35" eb="37">
      <t>センシュ</t>
    </rPh>
    <rPh sb="37" eb="39">
      <t>トウロク</t>
    </rPh>
    <rPh sb="39" eb="41">
      <t>バンゴウ</t>
    </rPh>
    <rPh sb="43" eb="45">
      <t>ショウガイ</t>
    </rPh>
    <rPh sb="45" eb="46">
      <t>イチ</t>
    </rPh>
    <rPh sb="46" eb="48">
      <t>バンゴウ</t>
    </rPh>
    <rPh sb="53" eb="54">
      <t>ジュウ</t>
    </rPh>
    <rPh sb="55" eb="57">
      <t>センシュ</t>
    </rPh>
    <rPh sb="57" eb="59">
      <t>バンゴウ</t>
    </rPh>
    <rPh sb="60" eb="62">
      <t>シュトク</t>
    </rPh>
    <rPh sb="65" eb="67">
      <t>トウロク</t>
    </rPh>
    <rPh sb="68" eb="70">
      <t>シショウ</t>
    </rPh>
    <rPh sb="71" eb="72">
      <t>デ</t>
    </rPh>
    <phoneticPr fontId="1"/>
  </si>
  <si>
    <t>１６年度より，シニア種の登録年度開始日が変更になっています。</t>
    <rPh sb="2" eb="4">
      <t>ネンド</t>
    </rPh>
    <rPh sb="10" eb="11">
      <t>シュ</t>
    </rPh>
    <rPh sb="12" eb="14">
      <t>トウロク</t>
    </rPh>
    <rPh sb="14" eb="16">
      <t>ネンド</t>
    </rPh>
    <rPh sb="16" eb="19">
      <t>カイシビ</t>
    </rPh>
    <rPh sb="20" eb="22">
      <t>ヘンコウ</t>
    </rPh>
    <phoneticPr fontId="1"/>
  </si>
  <si>
    <t>追加登録・選手抹消・チーム情報変更等の手続きにおいても，ＡＦＡへ申請依頼書を提出します。</t>
    <rPh sb="0" eb="2">
      <t>ツイカ</t>
    </rPh>
    <rPh sb="2" eb="4">
      <t>トウロク</t>
    </rPh>
    <rPh sb="5" eb="7">
      <t>センシュ</t>
    </rPh>
    <rPh sb="7" eb="9">
      <t>マッショウ</t>
    </rPh>
    <rPh sb="13" eb="15">
      <t>ジョウホウ</t>
    </rPh>
    <rPh sb="15" eb="17">
      <t>ヘンコウ</t>
    </rPh>
    <rPh sb="17" eb="18">
      <t>トウ</t>
    </rPh>
    <rPh sb="19" eb="21">
      <t>テツヅ</t>
    </rPh>
    <rPh sb="32" eb="34">
      <t>シンセイ</t>
    </rPh>
    <rPh sb="34" eb="37">
      <t>イライショ</t>
    </rPh>
    <rPh sb="38" eb="40">
      <t>テイシュツ</t>
    </rPh>
    <phoneticPr fontId="1"/>
  </si>
  <si>
    <t>KICK OFF入力を行ったが，登録の必要がなくなった場合は，ＡＦＡへ申請依頼書を提出します。</t>
    <rPh sb="8" eb="10">
      <t>ニュウリョク</t>
    </rPh>
    <rPh sb="11" eb="12">
      <t>オコナ</t>
    </rPh>
    <rPh sb="16" eb="18">
      <t>トウロク</t>
    </rPh>
    <rPh sb="19" eb="21">
      <t>ヒツヨウ</t>
    </rPh>
    <rPh sb="27" eb="29">
      <t>バアイ</t>
    </rPh>
    <rPh sb="35" eb="37">
      <t>シンセイ</t>
    </rPh>
    <rPh sb="37" eb="40">
      <t>イライショ</t>
    </rPh>
    <rPh sb="41" eb="43">
      <t>テイシュツ</t>
    </rPh>
    <phoneticPr fontId="1"/>
  </si>
  <si>
    <r>
      <rPr>
        <sz val="9"/>
        <rFont val="HG丸ｺﾞｼｯｸM-PRO"/>
        <family val="3"/>
        <charset val="128"/>
      </rPr>
      <t>Web登録に関する質問は，JFA 登録サービスデスク（050-2018-1990）までお願いします。</t>
    </r>
    <r>
      <rPr>
        <sz val="10"/>
        <rFont val="HG丸ｺﾞｼｯｸM-PRO"/>
        <family val="3"/>
        <charset val="128"/>
      </rPr>
      <t xml:space="preserve">
</t>
    </r>
    <r>
      <rPr>
        <sz val="9"/>
        <rFont val="HG丸ｺﾞｼｯｸM-PRO"/>
        <family val="3"/>
        <charset val="128"/>
      </rPr>
      <t>お問い合わせフォーム一覧</t>
    </r>
    <r>
      <rPr>
        <sz val="10"/>
        <rFont val="HG丸ｺﾞｼｯｸM-PRO"/>
        <family val="3"/>
        <charset val="128"/>
      </rPr>
      <t xml:space="preserve"> </t>
    </r>
    <r>
      <rPr>
        <sz val="10"/>
        <rFont val="ＭＳ Ｐゴシック"/>
        <family val="3"/>
        <charset val="128"/>
      </rPr>
      <t>https://jfa.tayori.com/faq/6601f3254de95abfdde08b9e6cb
1f43df4027dbf/detail/66cc08864895d29bfbf63dc26d33d84b8fc78c25</t>
    </r>
    <rPh sb="44" eb="45">
      <t>ネガ</t>
    </rPh>
    <phoneticPr fontId="1"/>
  </si>
  <si>
    <t>第４種チームは，監督またはコーチのいずれかが指導者資格を有していることが義務付けられています。</t>
    <phoneticPr fontId="1"/>
  </si>
  <si>
    <t>指導者登録している監督は，必ず「指導者登録番号」を入力してください。</t>
    <phoneticPr fontId="1"/>
  </si>
  <si>
    <t>監督が指導者資格を持っていない場合は，資格を持っている方をコーチとして登録して下さい。
その際，コーチ欄（４種のみ）に必ず「指導者登録番号」を入力してください。</t>
    <phoneticPr fontId="1"/>
  </si>
  <si>
    <t>18年度から選手証・監督証・選手証は電子化されました。それに伴い、カードは送付されません。
電子登録証で対応することとなります。</t>
    <rPh sb="2" eb="3">
      <t>ネン</t>
    </rPh>
    <rPh sb="3" eb="4">
      <t>ド</t>
    </rPh>
    <rPh sb="6" eb="8">
      <t>センシュ</t>
    </rPh>
    <rPh sb="8" eb="9">
      <t>ショウ</t>
    </rPh>
    <rPh sb="10" eb="12">
      <t>カントク</t>
    </rPh>
    <rPh sb="12" eb="13">
      <t>アカシ</t>
    </rPh>
    <rPh sb="14" eb="16">
      <t>センシュ</t>
    </rPh>
    <rPh sb="16" eb="17">
      <t>ショウ</t>
    </rPh>
    <rPh sb="18" eb="21">
      <t>デンシカ</t>
    </rPh>
    <rPh sb="30" eb="31">
      <t>トモナ</t>
    </rPh>
    <rPh sb="37" eb="39">
      <t>ソウフ</t>
    </rPh>
    <rPh sb="46" eb="48">
      <t>デンシ</t>
    </rPh>
    <rPh sb="48" eb="51">
      <t>トウロクショウ</t>
    </rPh>
    <rPh sb="52" eb="54">
      <t>タイオウ</t>
    </rPh>
    <phoneticPr fontId="1"/>
  </si>
  <si>
    <t>調整用
行</t>
    <rPh sb="0" eb="3">
      <t>チョウセイヨウ</t>
    </rPh>
    <rPh sb="5" eb="6">
      <t>ギョウ</t>
    </rPh>
    <phoneticPr fontId="1"/>
  </si>
  <si>
    <t>６．サッカーチームの登録料</t>
    <rPh sb="10" eb="13">
      <t>トウロクリョウ</t>
    </rPh>
    <phoneticPr fontId="1"/>
  </si>
  <si>
    <t>旭川地区サッカー協会</t>
    <rPh sb="2" eb="4">
      <t>チク</t>
    </rPh>
    <phoneticPr fontId="1"/>
  </si>
  <si>
    <t>北海道サッカー協会</t>
    <phoneticPr fontId="1"/>
  </si>
  <si>
    <t>日本サッカー協会</t>
    <phoneticPr fontId="1"/>
  </si>
  <si>
    <t>２種総体固定地開催徴収金</t>
    <phoneticPr fontId="1"/>
  </si>
  <si>
    <t>×人数</t>
  </si>
  <si>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が必要になります。
　</t>
    </r>
    <r>
      <rPr>
        <sz val="9"/>
        <color rgb="FFFF0000"/>
        <rFont val="HG丸ｺﾞｼｯｸM-PRO"/>
        <family val="3"/>
        <charset val="128"/>
      </rPr>
      <t>２種は今年から２種総体固定地開催徴収金が追加されていますので，個人登録料にプラスして徴収されます。</t>
    </r>
    <r>
      <rPr>
        <sz val="9"/>
        <rFont val="HG丸ｺﾞｼｯｸM-PRO"/>
        <family val="3"/>
        <charset val="128"/>
      </rPr>
      <t xml:space="preserve">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rPh sb="177" eb="179">
      <t>ヒツヨウ</t>
    </rPh>
    <rPh sb="188" eb="189">
      <t>シュ</t>
    </rPh>
    <rPh sb="190" eb="192">
      <t>コトシ</t>
    </rPh>
    <rPh sb="207" eb="209">
      <t>ツイカ</t>
    </rPh>
    <rPh sb="218" eb="223">
      <t>コジントウロクリョウ</t>
    </rPh>
    <rPh sb="229" eb="231">
      <t>チョウシュウ</t>
    </rPh>
    <phoneticPr fontId="1"/>
  </si>
  <si>
    <r>
      <t xml:space="preserve">空白
調整用
</t>
    </r>
    <r>
      <rPr>
        <sz val="6"/>
        <rFont val="HG丸ｺﾞｼｯｸM-PRO"/>
        <family val="3"/>
        <charset val="128"/>
      </rPr>
      <t xml:space="preserve">
</t>
    </r>
    <r>
      <rPr>
        <sz val="11"/>
        <rFont val="HG丸ｺﾞｼｯｸM-PRO"/>
        <family val="3"/>
        <charset val="128"/>
      </rPr>
      <t xml:space="preserve">
</t>
    </r>
    <rPh sb="0" eb="2">
      <t>クウハク</t>
    </rPh>
    <rPh sb="3" eb="6">
      <t>チョウセイヨウ</t>
    </rPh>
    <phoneticPr fontId="1"/>
  </si>
  <si>
    <t>　登録時に発生する登録料は，ＪＦＡ登録料，機関誌料および監督料です。2018年度より，監督料の免除制度はサッカーと同様になりました。道協会および地区協会への大会登録料は，大会毎に徴収されます。
　サッカーチームのうち，２種，３種，４種(これらと同一年代の女子種別を含む)チームについては，サッカーチーム登録が完了していることを条件に，フットサルチーム登録をしたものとみなされます。大会登録料を納付することにより，サッカーチームがそのままフットサル大会へ参加できます。ただし，金額は異なります。</t>
    <rPh sb="1" eb="4">
      <t>トウロクジ</t>
    </rPh>
    <rPh sb="5" eb="7">
      <t>ハッセイ</t>
    </rPh>
    <rPh sb="9" eb="12">
      <t>トウロクリョウ</t>
    </rPh>
    <rPh sb="17" eb="20">
      <t>トウロクリョウ</t>
    </rPh>
    <rPh sb="21" eb="24">
      <t>キカンシ</t>
    </rPh>
    <rPh sb="24" eb="25">
      <t>リョウ</t>
    </rPh>
    <rPh sb="28" eb="30">
      <t>カントク</t>
    </rPh>
    <rPh sb="30" eb="31">
      <t>リョウ</t>
    </rPh>
    <rPh sb="38" eb="40">
      <t>ネンド</t>
    </rPh>
    <rPh sb="43" eb="45">
      <t>カントク</t>
    </rPh>
    <rPh sb="45" eb="46">
      <t>リョウ</t>
    </rPh>
    <rPh sb="47" eb="49">
      <t>メンジョ</t>
    </rPh>
    <rPh sb="49" eb="51">
      <t>セイド</t>
    </rPh>
    <rPh sb="57" eb="59">
      <t>ドウヨウ</t>
    </rPh>
    <rPh sb="66" eb="67">
      <t>ドウ</t>
    </rPh>
    <rPh sb="67" eb="69">
      <t>キョウカイ</t>
    </rPh>
    <rPh sb="72" eb="74">
      <t>チク</t>
    </rPh>
    <rPh sb="74" eb="76">
      <t>キョウカイ</t>
    </rPh>
    <rPh sb="78" eb="80">
      <t>タイカイ</t>
    </rPh>
    <rPh sb="80" eb="83">
      <t>トウロクリョウ</t>
    </rPh>
    <rPh sb="85" eb="88">
      <t>タイカイゴト</t>
    </rPh>
    <rPh sb="89" eb="91">
      <t>チョウシュウ</t>
    </rPh>
    <rPh sb="190" eb="192">
      <t>タイカイ</t>
    </rPh>
    <rPh sb="192" eb="194">
      <t>トウロク</t>
    </rPh>
    <rPh sb="194" eb="195">
      <t>リョウ</t>
    </rPh>
    <rPh sb="196" eb="198">
      <t>ノウフ</t>
    </rPh>
    <rPh sb="223" eb="225">
      <t>タイカイ</t>
    </rPh>
    <rPh sb="226" eb="228">
      <t>サンカ</t>
    </rPh>
    <rPh sb="237" eb="239">
      <t>キンガク</t>
    </rPh>
    <rPh sb="240" eb="241">
      <t>コト</t>
    </rPh>
    <phoneticPr fontId="1"/>
  </si>
  <si>
    <t>旭川地区</t>
    <rPh sb="0" eb="2">
      <t>アサヒカワ</t>
    </rPh>
    <rPh sb="2" eb="4">
      <t>チク</t>
    </rPh>
    <phoneticPr fontId="1"/>
  </si>
  <si>
    <t>団　体</t>
    <rPh sb="0" eb="1">
      <t>ダン</t>
    </rPh>
    <rPh sb="2" eb="3">
      <t>カラダ</t>
    </rPh>
    <phoneticPr fontId="1"/>
  </si>
  <si>
    <t>Web申請　→　ｻｯｶｰﾁｰﾑ用申請依頼書をAFAに送付　→　JFAの指示により振込</t>
    <rPh sb="35" eb="37">
      <t>シジ</t>
    </rPh>
    <rPh sb="40" eb="42">
      <t>フリコミ</t>
    </rPh>
    <phoneticPr fontId="1"/>
  </si>
  <si>
    <t>Ｗｅｂ申請　→　ｻｯｶｰﾁｰﾑ用申請依頼書をAFAに送付　→　JFAの指示により振込</t>
    <phoneticPr fontId="1"/>
  </si>
  <si>
    <t>※2022年度より変更</t>
    <rPh sb="5" eb="7">
      <t>ネンド</t>
    </rPh>
    <rPh sb="9" eb="11">
      <t>ヘンコウ</t>
    </rPh>
    <phoneticPr fontId="1"/>
  </si>
  <si>
    <t>新規及び継続チーム登録用(４月４日まで)</t>
    <rPh sb="11" eb="12">
      <t>ヨウ</t>
    </rPh>
    <phoneticPr fontId="1"/>
  </si>
  <si>
    <t>高　野　翔　也</t>
    <rPh sb="0" eb="1">
      <t>コウ</t>
    </rPh>
    <rPh sb="2" eb="3">
      <t>ノ</t>
    </rPh>
    <rPh sb="4" eb="5">
      <t>ショウ</t>
    </rPh>
    <rPh sb="6" eb="7">
      <t>ヤ</t>
    </rPh>
    <phoneticPr fontId="1"/>
  </si>
  <si>
    <t>高　野　翔　也</t>
    <phoneticPr fontId="1"/>
  </si>
  <si>
    <r>
      <t>　(Mail)　</t>
    </r>
    <r>
      <rPr>
        <sz val="12"/>
        <rFont val="ＭＳ ゴシック"/>
        <family val="3"/>
        <charset val="128"/>
      </rPr>
      <t>shoya1119@yahoo</t>
    </r>
    <r>
      <rPr>
        <b/>
        <sz val="12"/>
        <rFont val="ＭＳ ゴシック"/>
        <family val="3"/>
        <charset val="128"/>
      </rPr>
      <t>.</t>
    </r>
    <r>
      <rPr>
        <sz val="12"/>
        <rFont val="ＭＳ ゴシック"/>
        <family val="3"/>
        <charset val="128"/>
      </rPr>
      <t>co</t>
    </r>
    <r>
      <rPr>
        <b/>
        <sz val="12"/>
        <rFont val="ＭＳ ゴシック"/>
        <family val="3"/>
        <charset val="128"/>
      </rPr>
      <t>.</t>
    </r>
    <r>
      <rPr>
        <sz val="12"/>
        <rFont val="ＭＳ ゴシック"/>
        <family val="3"/>
        <charset val="128"/>
      </rPr>
      <t>jp</t>
    </r>
    <phoneticPr fontId="1"/>
  </si>
  <si>
    <t>　(携帯)　090-6993-3572</t>
    <phoneticPr fontId="1"/>
  </si>
  <si>
    <t>メールで高野宛に送付</t>
    <rPh sb="4" eb="6">
      <t>タカノ</t>
    </rPh>
    <rPh sb="6" eb="7">
      <t>アテ</t>
    </rPh>
    <rPh sb="8" eb="10">
      <t>ソウフ</t>
    </rPh>
    <phoneticPr fontId="1"/>
  </si>
  <si>
    <t>旭川社会人サッカー連盟　代表　下田郁哉</t>
    <phoneticPr fontId="1"/>
  </si>
  <si>
    <t>旭川地区サッカー協会事務局</t>
    <phoneticPr fontId="1"/>
  </si>
  <si>
    <t>地区協会事務局</t>
    <rPh sb="0" eb="2">
      <t>チク</t>
    </rPh>
    <phoneticPr fontId="1"/>
  </si>
  <si>
    <t>メールで事務局 宛に送付</t>
    <rPh sb="4" eb="6">
      <t>ジム</t>
    </rPh>
    <rPh sb="6" eb="7">
      <t>キョク</t>
    </rPh>
    <rPh sb="8" eb="9">
      <t>アテ</t>
    </rPh>
    <rPh sb="10" eb="12">
      <t>ソウフ</t>
    </rPh>
    <phoneticPr fontId="1"/>
  </si>
  <si>
    <t>旭川地区サッカー協会　登録口　代表　岸上 佳広 (きしがみ よしひろ)</t>
    <phoneticPr fontId="1"/>
  </si>
  <si>
    <t>森　　信　博</t>
    <rPh sb="0" eb="1">
      <t>モリ</t>
    </rPh>
    <rPh sb="3" eb="4">
      <t>シン</t>
    </rPh>
    <rPh sb="5" eb="6">
      <t>ヒロシ</t>
    </rPh>
    <phoneticPr fontId="1"/>
  </si>
  <si>
    <t>森　　信　博</t>
    <phoneticPr fontId="1"/>
  </si>
  <si>
    <t>　(Mail)　kyokkokou@hokkaido-c.ed.jp</t>
    <phoneticPr fontId="1"/>
  </si>
  <si>
    <t>　(携帯)　090-9750-3013</t>
    <rPh sb="2" eb="4">
      <t>ケイタイ</t>
    </rPh>
    <phoneticPr fontId="1"/>
  </si>
  <si>
    <t>メールで森宛に送付</t>
    <rPh sb="4" eb="5">
      <t>モリ</t>
    </rPh>
    <rPh sb="5" eb="6">
      <t>アテ</t>
    </rPh>
    <rPh sb="7" eb="9">
      <t>ソウフ</t>
    </rPh>
    <phoneticPr fontId="1"/>
  </si>
  <si>
    <r>
      <t>　(Mail)　</t>
    </r>
    <r>
      <rPr>
        <sz val="12"/>
        <rFont val="ＭＳ ゴシック"/>
        <family val="3"/>
        <charset val="128"/>
      </rPr>
      <t>asahikawau15.nori@gmail.com</t>
    </r>
    <phoneticPr fontId="1"/>
  </si>
  <si>
    <t>メールで則末宛に送付</t>
    <rPh sb="4" eb="5">
      <t>ノリ</t>
    </rPh>
    <rPh sb="5" eb="6">
      <t>スエ</t>
    </rPh>
    <rPh sb="6" eb="7">
      <t>アテ</t>
    </rPh>
    <rPh sb="8" eb="10">
      <t>ソウフ</t>
    </rPh>
    <phoneticPr fontId="1"/>
  </si>
  <si>
    <t>若　松　　潤</t>
    <rPh sb="0" eb="1">
      <t>ワカ</t>
    </rPh>
    <rPh sb="2" eb="3">
      <t>マツ</t>
    </rPh>
    <rPh sb="5" eb="6">
      <t>ジュン</t>
    </rPh>
    <phoneticPr fontId="1"/>
  </si>
  <si>
    <r>
      <t>　(Mail)　</t>
    </r>
    <r>
      <rPr>
        <sz val="12"/>
        <rFont val="ＭＳ ゴシック"/>
        <family val="3"/>
        <charset val="128"/>
      </rPr>
      <t>dsfhc118@yahoo.co.jp　</t>
    </r>
    <phoneticPr fontId="1"/>
  </si>
  <si>
    <t>　(携帯)　080-5597-9174　</t>
    <rPh sb="2" eb="4">
      <t>ケイタイ</t>
    </rPh>
    <phoneticPr fontId="1"/>
  </si>
  <si>
    <t>メールで若松宛に送付</t>
    <rPh sb="4" eb="6">
      <t>ワカマツ</t>
    </rPh>
    <rPh sb="6" eb="7">
      <t>アテ</t>
    </rPh>
    <rPh sb="8" eb="10">
      <t>ソウフ</t>
    </rPh>
    <phoneticPr fontId="1"/>
  </si>
  <si>
    <t>旭川信用金庫　東光支店　普通　口座番号　0549620</t>
    <rPh sb="0" eb="2">
      <t>アサヒカワ</t>
    </rPh>
    <rPh sb="2" eb="4">
      <t>シンヨウ</t>
    </rPh>
    <rPh sb="4" eb="6">
      <t>キンコ</t>
    </rPh>
    <rPh sb="7" eb="9">
      <t>トウコウ</t>
    </rPh>
    <rPh sb="9" eb="11">
      <t>シテン</t>
    </rPh>
    <rPh sb="12" eb="14">
      <t>フツウ</t>
    </rPh>
    <rPh sb="15" eb="17">
      <t>コウザ</t>
    </rPh>
    <rPh sb="17" eb="19">
      <t>バンゴウ</t>
    </rPh>
    <phoneticPr fontId="1"/>
  </si>
  <si>
    <t>旭川サッカー協会 4種登録口 代表 若松　潤</t>
    <rPh sb="0" eb="2">
      <t>アサヒカワ</t>
    </rPh>
    <rPh sb="6" eb="8">
      <t>キョウカイ</t>
    </rPh>
    <rPh sb="10" eb="11">
      <t>シュ</t>
    </rPh>
    <rPh sb="11" eb="13">
      <t>トウロク</t>
    </rPh>
    <rPh sb="13" eb="14">
      <t>グチ</t>
    </rPh>
    <rPh sb="15" eb="17">
      <t>ダイヒョウ</t>
    </rPh>
    <rPh sb="18" eb="20">
      <t>ワカマツ</t>
    </rPh>
    <rPh sb="21" eb="22">
      <t>ジュン</t>
    </rPh>
    <phoneticPr fontId="1"/>
  </si>
  <si>
    <t>注)　新規及び継続登録のときに、上記の連絡先を用います(４月４日まで)。</t>
    <rPh sb="0" eb="1">
      <t>チュウ</t>
    </rPh>
    <rPh sb="3" eb="5">
      <t>シンキ</t>
    </rPh>
    <rPh sb="5" eb="6">
      <t>オヨ</t>
    </rPh>
    <rPh sb="7" eb="9">
      <t>ケイゾク</t>
    </rPh>
    <rPh sb="9" eb="11">
      <t>トウロク</t>
    </rPh>
    <rPh sb="16" eb="18">
      <t>ジョウキ</t>
    </rPh>
    <rPh sb="19" eb="22">
      <t>レンラクサキ</t>
    </rPh>
    <rPh sb="23" eb="24">
      <t>モチ</t>
    </rPh>
    <rPh sb="29" eb="30">
      <t>ガツ</t>
    </rPh>
    <rPh sb="31" eb="32">
      <t>ニチ</t>
    </rPh>
    <phoneticPr fontId="1"/>
  </si>
  <si>
    <t>　　　登録以外の手続きでは、すべての種別は、下記の送付先，口座をご利用下さい。</t>
    <rPh sb="3" eb="5">
      <t>トウロク</t>
    </rPh>
    <rPh sb="5" eb="7">
      <t>イガイ</t>
    </rPh>
    <rPh sb="8" eb="10">
      <t>テツヅ</t>
    </rPh>
    <rPh sb="18" eb="20">
      <t>シュベツ</t>
    </rPh>
    <rPh sb="22" eb="24">
      <t>カキ</t>
    </rPh>
    <rPh sb="25" eb="28">
      <t>ソウフサキ</t>
    </rPh>
    <rPh sb="29" eb="31">
      <t>コウザ</t>
    </rPh>
    <rPh sb="33" eb="35">
      <t>リヨウ</t>
    </rPh>
    <rPh sb="35" eb="36">
      <t>クダ</t>
    </rPh>
    <phoneticPr fontId="1"/>
  </si>
  <si>
    <t>旭川地区サッカー協会事務局</t>
    <rPh sb="0" eb="4">
      <t>アサヒカワチク</t>
    </rPh>
    <rPh sb="8" eb="10">
      <t>キョウカイ</t>
    </rPh>
    <rPh sb="10" eb="13">
      <t>ジムキョク</t>
    </rPh>
    <phoneticPr fontId="1"/>
  </si>
  <si>
    <t xml:space="preserve">(送付先) 〒070-0901 旭川市花咲町5丁目 旭川市リアルター夢りんご体育館内 </t>
    <rPh sb="1" eb="4">
      <t>ソウフサキ</t>
    </rPh>
    <rPh sb="16" eb="19">
      <t>アサヒカワシ</t>
    </rPh>
    <rPh sb="19" eb="22">
      <t>ハナサキチョウ</t>
    </rPh>
    <rPh sb="23" eb="25">
      <t>チョウメ</t>
    </rPh>
    <phoneticPr fontId="1"/>
  </si>
  <si>
    <t>5月1日以降の取扱先</t>
    <rPh sb="1" eb="2">
      <t>ガツ</t>
    </rPh>
    <rPh sb="3" eb="4">
      <t>ニチ</t>
    </rPh>
    <rPh sb="4" eb="6">
      <t>イコウ</t>
    </rPh>
    <rPh sb="7" eb="9">
      <t>トリアツカイ</t>
    </rPh>
    <rPh sb="9" eb="10">
      <t>サキ</t>
    </rPh>
    <phoneticPr fontId="1"/>
  </si>
  <si>
    <r>
      <t xml:space="preserve">旭川地区サッカー協会　登録口　代表　岸上 佳広 </t>
    </r>
    <r>
      <rPr>
        <sz val="10"/>
        <rFont val="HG丸ｺﾞｼｯｸM-PRO"/>
        <family val="3"/>
        <charset val="128"/>
      </rPr>
      <t>(きしがみ よしひろ)</t>
    </r>
    <rPh sb="11" eb="13">
      <t>トウロク</t>
    </rPh>
    <rPh sb="13" eb="14">
      <t>グチ</t>
    </rPh>
    <rPh sb="18" eb="20">
      <t>キシガミ</t>
    </rPh>
    <rPh sb="21" eb="23">
      <t>ヨシヒロ</t>
    </rPh>
    <phoneticPr fontId="1"/>
  </si>
  <si>
    <t>旭川地区サッカー協会　登録口　代表　岸上佳広</t>
    <rPh sb="11" eb="13">
      <t>トウロク</t>
    </rPh>
    <rPh sb="13" eb="14">
      <t>グチ</t>
    </rPh>
    <rPh sb="18" eb="20">
      <t>キシガミ</t>
    </rPh>
    <rPh sb="20" eb="22">
      <t>ヨシヒロ</t>
    </rPh>
    <phoneticPr fontId="1"/>
  </si>
  <si>
    <t>フットサル</t>
    <phoneticPr fontId="1"/>
  </si>
  <si>
    <t>旭川フットサル連盟事務局</t>
    <rPh sb="0" eb="2">
      <t>アサヒカワ</t>
    </rPh>
    <rPh sb="7" eb="9">
      <t>レンメイ</t>
    </rPh>
    <rPh sb="9" eb="12">
      <t>ジムキョク</t>
    </rPh>
    <phoneticPr fontId="1"/>
  </si>
  <si>
    <t>(Mail)a.futsal.com@gmail.com</t>
    <phoneticPr fontId="1"/>
  </si>
  <si>
    <t>フットサルチーム用 申請依頼書の送付は，こちらになります。</t>
    <rPh sb="16" eb="18">
      <t>ソウフ</t>
    </rPh>
    <phoneticPr fontId="1"/>
  </si>
  <si>
    <t>④【</t>
    <phoneticPr fontId="1"/>
  </si>
  <si>
    <t>⑦（</t>
    <phoneticPr fontId="1"/>
  </si>
  <si>
    <t>地区予選のない全道大会のみ</t>
    <rPh sb="0" eb="2">
      <t>チク</t>
    </rPh>
    <rPh sb="2" eb="4">
      <t>ヨセン</t>
    </rPh>
    <rPh sb="7" eb="9">
      <t>ゼンドウ</t>
    </rPh>
    <rPh sb="9" eb="11">
      <t>タイカイ</t>
    </rPh>
    <phoneticPr fontId="1"/>
  </si>
  <si>
    <t>道フットサル連盟登録申請</t>
    <rPh sb="0" eb="1">
      <t>ドウ</t>
    </rPh>
    <rPh sb="6" eb="8">
      <t>レンメイ</t>
    </rPh>
    <rPh sb="8" eb="10">
      <t>トウロク</t>
    </rPh>
    <rPh sb="10" eb="12">
      <t>シンセイ</t>
    </rPh>
    <phoneticPr fontId="1"/>
  </si>
  <si>
    <r>
      <t>注　個人登録料は、KICK OFF を利用し、支払いを行ってください。
　　</t>
    </r>
    <r>
      <rPr>
        <b/>
        <sz val="11"/>
        <color rgb="FF660033"/>
        <rFont val="HG丸ｺﾞｼｯｸM-PRO"/>
        <family val="3"/>
        <charset val="128"/>
      </rPr>
      <t>申請用紙のAFAへの送付</t>
    </r>
    <r>
      <rPr>
        <sz val="11"/>
        <color rgb="FF660033"/>
        <rFont val="HG丸ｺﾞｼｯｸM-PRO"/>
        <family val="3"/>
        <charset val="128"/>
      </rPr>
      <t xml:space="preserve"> の受け取り確認ができ次第、承認作業が行われます。
　　承認作業完了後、KICK OFF より、支払いの連絡が入ります。
注　支払いの完了していない選手は、無登録状態になりますので、大会への参加はできません。
　　無登録選手を大会申込書に記載することはできません(余裕を持った登録作業を行って下さい)。
注　</t>
    </r>
    <r>
      <rPr>
        <b/>
        <sz val="11"/>
        <color rgb="FF660033"/>
        <rFont val="HG丸ｺﾞｼｯｸM-PRO"/>
        <family val="3"/>
        <charset val="128"/>
      </rPr>
      <t>無登録選手の出場が確認</t>
    </r>
    <r>
      <rPr>
        <sz val="11"/>
        <color rgb="FF660033"/>
        <rFont val="HG丸ｺﾞｼｯｸM-PRO"/>
        <family val="3"/>
        <charset val="128"/>
      </rPr>
      <t>された場合、没収試合や一定期間、無期限に公式試合への出場停止等の
　</t>
    </r>
    <r>
      <rPr>
        <b/>
        <sz val="11"/>
        <color rgb="FF660033"/>
        <rFont val="HG丸ｺﾞｼｯｸM-PRO"/>
        <family val="3"/>
        <charset val="128"/>
      </rPr>
      <t>懲罰の対象</t>
    </r>
    <r>
      <rPr>
        <sz val="11"/>
        <color rgb="FF660033"/>
        <rFont val="HG丸ｺﾞｼｯｸM-PRO"/>
        <family val="3"/>
        <charset val="128"/>
      </rPr>
      <t>となります。</t>
    </r>
    <rPh sb="0" eb="1">
      <t>チュウ</t>
    </rPh>
    <rPh sb="2" eb="4">
      <t>コジン</t>
    </rPh>
    <rPh sb="4" eb="7">
      <t>トウロクリョウ</t>
    </rPh>
    <rPh sb="19" eb="21">
      <t>リヨウ</t>
    </rPh>
    <rPh sb="23" eb="25">
      <t>シハラ</t>
    </rPh>
    <rPh sb="27" eb="28">
      <t>オコナ</t>
    </rPh>
    <rPh sb="38" eb="40">
      <t>シンセイ</t>
    </rPh>
    <rPh sb="40" eb="42">
      <t>ヨウシ</t>
    </rPh>
    <rPh sb="48" eb="50">
      <t>ソウフ</t>
    </rPh>
    <rPh sb="52" eb="53">
      <t>ウ</t>
    </rPh>
    <rPh sb="54" eb="55">
      <t>ト</t>
    </rPh>
    <rPh sb="56" eb="58">
      <t>カクニン</t>
    </rPh>
    <rPh sb="61" eb="63">
      <t>シダイ</t>
    </rPh>
    <rPh sb="64" eb="66">
      <t>ショウニン</t>
    </rPh>
    <rPh sb="66" eb="68">
      <t>サギョウ</t>
    </rPh>
    <rPh sb="69" eb="70">
      <t>オコナ</t>
    </rPh>
    <rPh sb="78" eb="80">
      <t>ショウニン</t>
    </rPh>
    <rPh sb="80" eb="82">
      <t>サギョウ</t>
    </rPh>
    <rPh sb="82" eb="85">
      <t>カンリョウゴ</t>
    </rPh>
    <rPh sb="98" eb="100">
      <t>シハラ</t>
    </rPh>
    <rPh sb="102" eb="104">
      <t>レンラク</t>
    </rPh>
    <rPh sb="105" eb="106">
      <t>ハイ</t>
    </rPh>
    <rPh sb="111" eb="112">
      <t>チュウ</t>
    </rPh>
    <rPh sb="113" eb="115">
      <t>シハラ</t>
    </rPh>
    <rPh sb="117" eb="119">
      <t>カンリョウ</t>
    </rPh>
    <rPh sb="124" eb="126">
      <t>センシュ</t>
    </rPh>
    <rPh sb="128" eb="129">
      <t>ム</t>
    </rPh>
    <rPh sb="131" eb="133">
      <t>ジョウタイ</t>
    </rPh>
    <rPh sb="141" eb="143">
      <t>タイカイ</t>
    </rPh>
    <rPh sb="145" eb="147">
      <t>サンカ</t>
    </rPh>
    <rPh sb="157" eb="160">
      <t>ムトウロク</t>
    </rPh>
    <rPh sb="160" eb="162">
      <t>センシュ</t>
    </rPh>
    <rPh sb="163" eb="165">
      <t>タイカイ</t>
    </rPh>
    <rPh sb="165" eb="168">
      <t>モウシコミショ</t>
    </rPh>
    <rPh sb="169" eb="171">
      <t>キサイ</t>
    </rPh>
    <rPh sb="182" eb="184">
      <t>ヨユウ</t>
    </rPh>
    <rPh sb="185" eb="186">
      <t>モ</t>
    </rPh>
    <rPh sb="188" eb="190">
      <t>トウロク</t>
    </rPh>
    <rPh sb="190" eb="192">
      <t>サギョウ</t>
    </rPh>
    <rPh sb="193" eb="194">
      <t>オコナ</t>
    </rPh>
    <rPh sb="196" eb="197">
      <t>クダ</t>
    </rPh>
    <rPh sb="202" eb="203">
      <t>チュウ</t>
    </rPh>
    <rPh sb="204" eb="207">
      <t>ムトウロク</t>
    </rPh>
    <rPh sb="207" eb="209">
      <t>センシュ</t>
    </rPh>
    <rPh sb="210" eb="212">
      <t>シュツジョウ</t>
    </rPh>
    <rPh sb="213" eb="215">
      <t>カクニン</t>
    </rPh>
    <rPh sb="218" eb="220">
      <t>バアイ</t>
    </rPh>
    <rPh sb="221" eb="223">
      <t>ボッシュウ</t>
    </rPh>
    <rPh sb="223" eb="225">
      <t>ジアイ</t>
    </rPh>
    <rPh sb="241" eb="243">
      <t>シュツジョウ</t>
    </rPh>
    <rPh sb="243" eb="245">
      <t>テイシ</t>
    </rPh>
    <rPh sb="245" eb="246">
      <t>トウ</t>
    </rPh>
    <rPh sb="249" eb="251">
      <t>チョウバツ</t>
    </rPh>
    <rPh sb="252" eb="254">
      <t>タイショウ</t>
    </rPh>
    <phoneticPr fontId="1"/>
  </si>
  <si>
    <t>道フットサル連盟登録申請</t>
    <rPh sb="0" eb="1">
      <t>ドウ</t>
    </rPh>
    <rPh sb="6" eb="8">
      <t>レンメイ</t>
    </rPh>
    <phoneticPr fontId="1"/>
  </si>
  <si>
    <t>地区予選のない全道大会のみ</t>
    <phoneticPr fontId="1"/>
  </si>
  <si>
    <t>⑧（</t>
    <phoneticPr fontId="1"/>
  </si>
  <si>
    <t>⑨【</t>
    <phoneticPr fontId="1"/>
  </si>
  <si>
    <t>年に１回のみ</t>
    <rPh sb="0" eb="1">
      <t>ネン</t>
    </rPh>
    <rPh sb="3" eb="4">
      <t>カイ</t>
    </rPh>
    <phoneticPr fontId="1"/>
  </si>
  <si>
    <t>その他　計</t>
    <rPh sb="2" eb="3">
      <t>タ</t>
    </rPh>
    <rPh sb="4" eb="5">
      <t>ケイ</t>
    </rPh>
    <phoneticPr fontId="1"/>
  </si>
  <si>
    <t>上記⑨を</t>
    <phoneticPr fontId="1"/>
  </si>
  <si>
    <t>年に1回のみ</t>
    <rPh sb="0" eb="1">
      <t>ネン</t>
    </rPh>
    <rPh sb="3" eb="4">
      <t>カイ</t>
    </rPh>
    <phoneticPr fontId="1"/>
  </si>
  <si>
    <t>20240502修正版</t>
    <rPh sb="8" eb="11">
      <t>シュウセイバン</t>
    </rPh>
    <phoneticPr fontId="1"/>
  </si>
  <si>
    <t>　注）別途、システム利用料が発生します。　　　　　　個人登録料計</t>
    <rPh sb="1" eb="2">
      <t>チュウ</t>
    </rPh>
    <rPh sb="3" eb="5">
      <t>ベット</t>
    </rPh>
    <rPh sb="10" eb="13">
      <t>リヨウリョウ</t>
    </rPh>
    <rPh sb="14" eb="16">
      <t>ハッセイ</t>
    </rPh>
    <rPh sb="26" eb="28">
      <t>コジン</t>
    </rPh>
    <rPh sb="28" eb="31">
      <t>トウロクリョウ</t>
    </rPh>
    <rPh sb="31" eb="32">
      <t>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</si>
</sst>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quot;( &quot;\ \ @\ \ &quot; )&quot;"/>
  </numFmts>
  <fonts count="66"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14"/>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sz val="16"/>
      <name val="ＭＳ Ｐゴシック"/>
      <family val="3"/>
      <charset val="128"/>
    </font>
    <font>
      <sz val="8"/>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b/>
      <sz val="12"/>
      <name val="HG丸ｺﾞｼｯｸM-PRO"/>
      <family val="3"/>
      <charset val="128"/>
    </font>
    <font>
      <u/>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u val="double"/>
      <sz val="10"/>
      <name val="HG丸ｺﾞｼｯｸM-PRO"/>
      <family val="3"/>
      <charset val="128"/>
    </font>
    <font>
      <b/>
      <u val="double"/>
      <sz val="10"/>
      <name val="HG丸ｺﾞｼｯｸM-PRO"/>
      <family val="3"/>
      <charset val="128"/>
    </font>
    <font>
      <sz val="12"/>
      <name val="ＭＳ 明朝"/>
      <family val="1"/>
      <charset val="128"/>
    </font>
    <font>
      <sz val="10"/>
      <color indexed="17"/>
      <name val="ＭＳ Ｐゴシック"/>
      <family val="3"/>
      <charset val="128"/>
    </font>
    <font>
      <sz val="16"/>
      <color indexed="17"/>
      <name val="ＭＳ Ｐゴシック"/>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sz val="11"/>
      <color theme="6" tint="-0.499984740745262"/>
      <name val="HG丸ｺﾞｼｯｸM-PRO"/>
      <family val="3"/>
      <charset val="128"/>
    </font>
    <font>
      <sz val="11"/>
      <color theme="6" tint="-0.499984740745262"/>
      <name val="ＭＳ Ｐゴシック"/>
      <family val="3"/>
      <charset val="128"/>
    </font>
    <font>
      <sz val="10"/>
      <color theme="6" tint="-0.499984740745262"/>
      <name val="ＭＳ Ｐゴシック"/>
      <family val="3"/>
      <charset val="128"/>
    </font>
    <font>
      <sz val="11"/>
      <color rgb="FFFF0000"/>
      <name val="HG丸ｺﾞｼｯｸM-PRO"/>
      <family val="3"/>
      <charset val="128"/>
    </font>
    <font>
      <sz val="11"/>
      <color rgb="FF660033"/>
      <name val="ＭＳ Ｐゴシック"/>
      <family val="3"/>
      <charset val="128"/>
    </font>
    <font>
      <b/>
      <sz val="20"/>
      <color rgb="FF660033"/>
      <name val="HG丸ｺﾞｼｯｸM-PRO"/>
      <family val="3"/>
      <charset val="128"/>
    </font>
    <font>
      <sz val="11"/>
      <color rgb="FF660033"/>
      <name val="HG丸ｺﾞｼｯｸM-PRO"/>
      <family val="3"/>
      <charset val="128"/>
    </font>
    <font>
      <sz val="14"/>
      <color rgb="FF660033"/>
      <name val="HG丸ｺﾞｼｯｸM-PRO"/>
      <family val="3"/>
      <charset val="128"/>
    </font>
    <font>
      <sz val="26"/>
      <color rgb="FF660033"/>
      <name val="HG丸ｺﾞｼｯｸM-PRO"/>
      <family val="3"/>
      <charset val="128"/>
    </font>
    <font>
      <sz val="20"/>
      <color rgb="FF660033"/>
      <name val="HG丸ｺﾞｼｯｸM-PRO"/>
      <family val="3"/>
      <charset val="128"/>
    </font>
    <font>
      <sz val="12"/>
      <color rgb="FF660033"/>
      <name val="HG丸ｺﾞｼｯｸM-PRO"/>
      <family val="3"/>
      <charset val="128"/>
    </font>
    <font>
      <sz val="10"/>
      <color rgb="FF660033"/>
      <name val="HG丸ｺﾞｼｯｸM-PRO"/>
      <family val="3"/>
      <charset val="128"/>
    </font>
    <font>
      <sz val="12"/>
      <color rgb="FF660033"/>
      <name val="ＭＳ 明朝"/>
      <family val="1"/>
      <charset val="128"/>
    </font>
    <font>
      <b/>
      <u val="double"/>
      <sz val="11"/>
      <color rgb="FFFF0000"/>
      <name val="HG丸ｺﾞｼｯｸM-PRO"/>
      <family val="3"/>
      <charset val="128"/>
    </font>
    <font>
      <b/>
      <sz val="11"/>
      <color rgb="FFFF0000"/>
      <name val="HG丸ｺﾞｼｯｸM-PRO"/>
      <family val="3"/>
      <charset val="128"/>
    </font>
    <font>
      <sz val="11"/>
      <color theme="1"/>
      <name val="HG丸ｺﾞｼｯｸM-PRO"/>
      <family val="3"/>
      <charset val="128"/>
    </font>
    <font>
      <b/>
      <u/>
      <sz val="11"/>
      <color theme="1"/>
      <name val="HG丸ｺﾞｼｯｸM-PRO"/>
      <family val="3"/>
      <charset val="128"/>
    </font>
    <font>
      <sz val="10"/>
      <color theme="1"/>
      <name val="HG丸ｺﾞｼｯｸM-PRO"/>
      <family val="3"/>
      <charset val="128"/>
    </font>
    <font>
      <u/>
      <sz val="10"/>
      <name val="HG丸ｺﾞｼｯｸM-PRO"/>
      <family val="3"/>
      <charset val="128"/>
    </font>
    <font>
      <sz val="6"/>
      <color rgb="FFFF0000"/>
      <name val="ＭＳ Ｐゴシック"/>
      <family val="3"/>
      <charset val="128"/>
    </font>
    <font>
      <sz val="9"/>
      <color rgb="FFFF0000"/>
      <name val="HG丸ｺﾞｼｯｸM-PRO"/>
      <family val="3"/>
      <charset val="128"/>
    </font>
    <font>
      <sz val="9"/>
      <name val="ＭＳ Ｐゴシック"/>
      <family val="3"/>
      <charset val="128"/>
    </font>
    <font>
      <b/>
      <sz val="12"/>
      <name val="ＭＳ ゴシック"/>
      <family val="3"/>
      <charset val="128"/>
    </font>
    <font>
      <sz val="14"/>
      <name val="HGS創英角ﾎﾟｯﾌﾟ体"/>
      <family val="3"/>
      <charset val="128"/>
    </font>
    <font>
      <b/>
      <sz val="11"/>
      <color rgb="FF660033"/>
      <name val="HG丸ｺﾞｼｯｸM-PRO"/>
      <family val="3"/>
      <charset val="128"/>
    </font>
  </fonts>
  <fills count="7">
    <fill>
      <patternFill patternType="none"/>
    </fill>
    <fill>
      <patternFill patternType="gray125"/>
    </fill>
    <fill>
      <patternFill patternType="solid">
        <fgColor indexed="51"/>
        <bgColor indexed="64"/>
      </patternFill>
    </fill>
    <fill>
      <patternFill patternType="solid">
        <fgColor indexed="53"/>
        <bgColor indexed="64"/>
      </patternFill>
    </fill>
    <fill>
      <patternFill patternType="solid">
        <fgColor rgb="FFF7FFFF"/>
        <bgColor indexed="64"/>
      </patternFill>
    </fill>
    <fill>
      <patternFill patternType="solid">
        <fgColor theme="9" tint="0.59999389629810485"/>
        <bgColor indexed="64"/>
      </patternFill>
    </fill>
    <fill>
      <patternFill patternType="solid">
        <fgColor theme="6" tint="0.79998168889431442"/>
        <bgColor indexed="64"/>
      </patternFill>
    </fill>
  </fills>
  <borders count="186">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top style="hair">
        <color indexed="64"/>
      </top>
      <bottom/>
      <diagonal/>
    </border>
    <border>
      <left/>
      <right/>
      <top style="thin">
        <color indexed="64"/>
      </top>
      <bottom style="thin">
        <color indexed="64"/>
      </bottom>
      <diagonal/>
    </border>
    <border>
      <left style="thin">
        <color indexed="64"/>
      </left>
      <right style="double">
        <color indexed="64"/>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theme="3"/>
      </top>
      <bottom/>
      <diagonal/>
    </border>
    <border>
      <left style="double">
        <color theme="3"/>
      </left>
      <right/>
      <top/>
      <bottom style="hair">
        <color theme="3"/>
      </bottom>
      <diagonal/>
    </border>
    <border>
      <left/>
      <right/>
      <top/>
      <bottom style="hair">
        <color theme="3"/>
      </bottom>
      <diagonal/>
    </border>
    <border>
      <left/>
      <right style="hair">
        <color indexed="64"/>
      </right>
      <top/>
      <bottom style="hair">
        <color theme="3"/>
      </bottom>
      <diagonal/>
    </border>
    <border>
      <left/>
      <right style="hair">
        <color indexed="64"/>
      </right>
      <top style="hair">
        <color theme="3"/>
      </top>
      <bottom/>
      <diagonal/>
    </border>
    <border>
      <left style="hair">
        <color indexed="64"/>
      </left>
      <right/>
      <top style="hair">
        <color theme="3"/>
      </top>
      <bottom/>
      <diagonal/>
    </border>
    <border>
      <left style="hair">
        <color indexed="64"/>
      </left>
      <right/>
      <top/>
      <bottom style="hair">
        <color theme="3"/>
      </bottom>
      <diagonal/>
    </border>
    <border>
      <left style="hair">
        <color indexed="64"/>
      </left>
      <right style="hair">
        <color theme="3"/>
      </right>
      <top style="hair">
        <color theme="3"/>
      </top>
      <bottom style="hair">
        <color theme="3"/>
      </bottom>
      <diagonal/>
    </border>
    <border>
      <left/>
      <right/>
      <top style="hair">
        <color theme="3"/>
      </top>
      <bottom style="hair">
        <color theme="3"/>
      </bottom>
      <diagonal/>
    </border>
    <border>
      <left/>
      <right style="double">
        <color rgb="FF660033"/>
      </right>
      <top/>
      <bottom/>
      <diagonal/>
    </border>
    <border>
      <left/>
      <right/>
      <top/>
      <bottom style="double">
        <color rgb="FF660033"/>
      </bottom>
      <diagonal/>
    </border>
    <border>
      <left style="hair">
        <color indexed="64"/>
      </left>
      <right style="hair">
        <color indexed="64"/>
      </right>
      <top/>
      <bottom style="double">
        <color rgb="FF660033"/>
      </bottom>
      <diagonal/>
    </border>
    <border>
      <left/>
      <right style="hair">
        <color indexed="64"/>
      </right>
      <top/>
      <bottom style="double">
        <color rgb="FF660033"/>
      </bottom>
      <diagonal/>
    </border>
    <border>
      <left style="double">
        <color rgb="FF660033"/>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double">
        <color rgb="FF660033"/>
      </top>
      <bottom/>
      <diagonal/>
    </border>
    <border>
      <left/>
      <right style="double">
        <color rgb="FF660033"/>
      </right>
      <top style="double">
        <color rgb="FF660033"/>
      </top>
      <bottom/>
      <diagonal/>
    </border>
    <border>
      <left style="double">
        <color rgb="FF660033"/>
      </left>
      <right style="hair">
        <color indexed="64"/>
      </right>
      <top style="thin">
        <color indexed="64"/>
      </top>
      <bottom style="thin">
        <color indexed="64"/>
      </bottom>
      <diagonal/>
    </border>
    <border>
      <left style="double">
        <color rgb="FF660033"/>
      </left>
      <right/>
      <top style="hair">
        <color indexed="64"/>
      </top>
      <bottom style="hair">
        <color indexed="64"/>
      </bottom>
      <diagonal/>
    </border>
    <border>
      <left style="double">
        <color rgb="FF660033"/>
      </left>
      <right/>
      <top style="hair">
        <color theme="3"/>
      </top>
      <bottom/>
      <diagonal/>
    </border>
    <border>
      <left style="double">
        <color rgb="FF660033"/>
      </left>
      <right/>
      <top/>
      <bottom style="hair">
        <color theme="3"/>
      </bottom>
      <diagonal/>
    </border>
    <border>
      <left style="double">
        <color rgb="FF660033"/>
      </left>
      <right/>
      <top/>
      <bottom style="double">
        <color rgb="FF660033"/>
      </bottom>
      <diagonal/>
    </border>
    <border>
      <left/>
      <right style="double">
        <color rgb="FF660033"/>
      </right>
      <top/>
      <bottom style="double">
        <color rgb="FF660033"/>
      </bottom>
      <diagonal/>
    </border>
    <border>
      <left style="double">
        <color rgb="FF660033"/>
      </left>
      <right/>
      <top style="hair">
        <color indexed="64"/>
      </top>
      <bottom style="double">
        <color rgb="FF660033"/>
      </bottom>
      <diagonal/>
    </border>
    <border>
      <left/>
      <right/>
      <top style="hair">
        <color indexed="64"/>
      </top>
      <bottom style="double">
        <color rgb="FF660033"/>
      </bottom>
      <diagonal/>
    </border>
    <border>
      <left/>
      <right style="hair">
        <color indexed="64"/>
      </right>
      <top style="hair">
        <color indexed="64"/>
      </top>
      <bottom style="double">
        <color rgb="FF660033"/>
      </bottom>
      <diagonal/>
    </border>
    <border>
      <left style="hair">
        <color indexed="64"/>
      </left>
      <right/>
      <top style="hair">
        <color indexed="64"/>
      </top>
      <bottom style="double">
        <color rgb="FF660033"/>
      </bottom>
      <diagonal/>
    </border>
    <border>
      <left/>
      <right style="double">
        <color rgb="FF660033"/>
      </right>
      <top style="hair">
        <color theme="3"/>
      </top>
      <bottom style="hair">
        <color theme="3"/>
      </bottom>
      <diagonal/>
    </border>
    <border>
      <left style="hair">
        <color indexed="64"/>
      </left>
      <right style="double">
        <color rgb="FF660033"/>
      </right>
      <top/>
      <bottom style="double">
        <color rgb="FF660033"/>
      </bottom>
      <diagonal/>
    </border>
    <border>
      <left/>
      <right style="double">
        <color rgb="FF660033"/>
      </right>
      <top style="hair">
        <color theme="3"/>
      </top>
      <bottom/>
      <diagonal/>
    </border>
    <border>
      <left/>
      <right style="double">
        <color rgb="FF660033"/>
      </right>
      <top/>
      <bottom style="hair">
        <color theme="3"/>
      </bottom>
      <diagonal/>
    </border>
    <border>
      <left/>
      <right style="double">
        <color rgb="FF660033"/>
      </right>
      <top style="hair">
        <color indexed="64"/>
      </top>
      <bottom style="hair">
        <color indexed="64"/>
      </bottom>
      <diagonal/>
    </border>
    <border>
      <left/>
      <right style="double">
        <color rgb="FF660033"/>
      </right>
      <top style="hair">
        <color indexed="64"/>
      </top>
      <bottom style="double">
        <color rgb="FF660033"/>
      </bottom>
      <diagonal/>
    </border>
    <border>
      <left style="hair">
        <color indexed="64"/>
      </left>
      <right style="hair">
        <color theme="3"/>
      </right>
      <top/>
      <bottom style="double">
        <color rgb="FF660033"/>
      </bottom>
      <diagonal/>
    </border>
    <border>
      <left style="double">
        <color rgb="FF660033"/>
      </left>
      <right style="hair">
        <color indexed="64"/>
      </right>
      <top style="thin">
        <color indexed="64"/>
      </top>
      <bottom style="double">
        <color rgb="FF660033"/>
      </bottom>
      <diagonal/>
    </border>
    <border>
      <left style="hair">
        <color indexed="64"/>
      </left>
      <right style="hair">
        <color indexed="64"/>
      </right>
      <top style="thin">
        <color indexed="64"/>
      </top>
      <bottom style="double">
        <color rgb="FF660033"/>
      </bottom>
      <diagonal/>
    </border>
    <border>
      <left/>
      <right style="double">
        <color rgb="FF660033"/>
      </right>
      <top style="double">
        <color rgb="FF660033"/>
      </top>
      <bottom style="thin">
        <color rgb="FF660033"/>
      </bottom>
      <diagonal/>
    </border>
    <border>
      <left/>
      <right/>
      <top style="double">
        <color rgb="FF660033"/>
      </top>
      <bottom style="thin">
        <color rgb="FF660033"/>
      </bottom>
      <diagonal/>
    </border>
    <border>
      <left/>
      <right style="hair">
        <color indexed="64"/>
      </right>
      <top style="double">
        <color rgb="FF660033"/>
      </top>
      <bottom style="thin">
        <color rgb="FF660033"/>
      </bottom>
      <diagonal/>
    </border>
    <border>
      <left style="hair">
        <color indexed="64"/>
      </left>
      <right style="hair">
        <color indexed="64"/>
      </right>
      <top style="double">
        <color rgb="FF660033"/>
      </top>
      <bottom style="thin">
        <color rgb="FF660033"/>
      </bottom>
      <diagonal/>
    </border>
    <border>
      <left style="hair">
        <color indexed="64"/>
      </left>
      <right style="double">
        <color rgb="FF660033"/>
      </right>
      <top style="double">
        <color rgb="FF660033"/>
      </top>
      <bottom style="thin">
        <color rgb="FF660033"/>
      </bottom>
      <diagonal/>
    </border>
    <border>
      <left style="double">
        <color rgb="FF660033"/>
      </left>
      <right style="hair">
        <color indexed="64"/>
      </right>
      <top style="double">
        <color rgb="FF660033"/>
      </top>
      <bottom style="thin">
        <color rgb="FF660033"/>
      </bottom>
      <diagonal/>
    </border>
    <border>
      <left style="hair">
        <color indexed="64"/>
      </left>
      <right style="hair">
        <color theme="3"/>
      </right>
      <top style="double">
        <color rgb="FF660033"/>
      </top>
      <bottom style="thin">
        <color rgb="FF660033"/>
      </bottom>
      <diagonal/>
    </border>
    <border>
      <left/>
      <right style="hair">
        <color indexed="64"/>
      </right>
      <top style="thin">
        <color rgb="FF660033"/>
      </top>
      <bottom style="thin">
        <color rgb="FF660033"/>
      </bottom>
      <diagonal/>
    </border>
    <border>
      <left style="hair">
        <color indexed="64"/>
      </left>
      <right style="hair">
        <color indexed="64"/>
      </right>
      <top style="thin">
        <color rgb="FF660033"/>
      </top>
      <bottom style="thin">
        <color rgb="FF660033"/>
      </bottom>
      <diagonal/>
    </border>
    <border>
      <left style="hair">
        <color indexed="64"/>
      </left>
      <right style="double">
        <color rgb="FF660033"/>
      </right>
      <top style="thin">
        <color rgb="FF660033"/>
      </top>
      <bottom style="thin">
        <color rgb="FF660033"/>
      </bottom>
      <diagonal/>
    </border>
    <border>
      <left style="double">
        <color rgb="FF660033"/>
      </left>
      <right style="hair">
        <color indexed="64"/>
      </right>
      <top style="thin">
        <color rgb="FF660033"/>
      </top>
      <bottom style="thin">
        <color rgb="FF660033"/>
      </bottom>
      <diagonal/>
    </border>
    <border>
      <left style="hair">
        <color indexed="64"/>
      </left>
      <right/>
      <top style="thin">
        <color rgb="FF660033"/>
      </top>
      <bottom style="thin">
        <color rgb="FF660033"/>
      </bottom>
      <diagonal/>
    </border>
    <border>
      <left style="hair">
        <color indexed="64"/>
      </left>
      <right style="thin">
        <color theme="3"/>
      </right>
      <top style="thin">
        <color rgb="FF660033"/>
      </top>
      <bottom style="thin">
        <color rgb="FF660033"/>
      </bottom>
      <diagonal/>
    </border>
    <border>
      <left style="thin">
        <color theme="3"/>
      </left>
      <right style="hair">
        <color indexed="64"/>
      </right>
      <top style="thin">
        <color rgb="FF660033"/>
      </top>
      <bottom style="thin">
        <color rgb="FF660033"/>
      </bottom>
      <diagonal/>
    </border>
    <border>
      <left style="hair">
        <color indexed="64"/>
      </left>
      <right style="hair">
        <color theme="3"/>
      </right>
      <top style="thin">
        <color rgb="FF660033"/>
      </top>
      <bottom style="thin">
        <color rgb="FF660033"/>
      </bottom>
      <diagonal/>
    </border>
    <border>
      <left/>
      <right style="double">
        <color rgb="FF660033"/>
      </right>
      <top/>
      <bottom style="thin">
        <color rgb="FF660033"/>
      </bottom>
      <diagonal/>
    </border>
    <border>
      <left style="hair">
        <color indexed="64"/>
      </left>
      <right style="hair">
        <color theme="3"/>
      </right>
      <top/>
      <bottom style="hair">
        <color theme="3"/>
      </bottom>
      <diagonal/>
    </border>
    <border>
      <left/>
      <right/>
      <top/>
      <bottom style="thin">
        <color rgb="FF660033"/>
      </bottom>
      <diagonal/>
    </border>
    <border>
      <left/>
      <right style="hair">
        <color indexed="64"/>
      </right>
      <top/>
      <bottom style="thin">
        <color rgb="FF660033"/>
      </bottom>
      <diagonal/>
    </border>
    <border>
      <left style="hair">
        <color indexed="64"/>
      </left>
      <right style="double">
        <color rgb="FF660033"/>
      </right>
      <top/>
      <bottom style="thin">
        <color rgb="FF660033"/>
      </bottom>
      <diagonal/>
    </border>
    <border>
      <left style="double">
        <color rgb="FF660033"/>
      </left>
      <right style="hair">
        <color indexed="64"/>
      </right>
      <top/>
      <bottom style="thin">
        <color rgb="FF660033"/>
      </bottom>
      <diagonal/>
    </border>
    <border>
      <left style="hair">
        <color indexed="64"/>
      </left>
      <right style="hair">
        <color indexed="64"/>
      </right>
      <top/>
      <bottom style="thin">
        <color rgb="FF660033"/>
      </bottom>
      <diagonal/>
    </border>
    <border>
      <left style="hair">
        <color indexed="64"/>
      </left>
      <right/>
      <top/>
      <bottom style="thin">
        <color rgb="FF660033"/>
      </bottom>
      <diagonal/>
    </border>
    <border>
      <left style="hair">
        <color indexed="64"/>
      </left>
      <right style="hair">
        <color theme="3"/>
      </right>
      <top/>
      <bottom style="thin">
        <color rgb="FF660033"/>
      </bottom>
      <diagonal/>
    </border>
    <border>
      <left/>
      <right style="hair">
        <color indexed="64"/>
      </right>
      <top style="hair">
        <color theme="3"/>
      </top>
      <bottom style="hair">
        <color theme="3"/>
      </bottom>
      <diagonal/>
    </border>
    <border>
      <left style="double">
        <color rgb="FF660033"/>
      </left>
      <right style="hair">
        <color indexed="64"/>
      </right>
      <top style="thin">
        <color rgb="FF660033"/>
      </top>
      <bottom style="thin">
        <color indexed="64"/>
      </bottom>
      <diagonal/>
    </border>
    <border>
      <left style="hair">
        <color indexed="64"/>
      </left>
      <right style="hair">
        <color indexed="64"/>
      </right>
      <top style="thin">
        <color rgb="FF660033"/>
      </top>
      <bottom style="thin">
        <color indexed="64"/>
      </bottom>
      <diagonal/>
    </border>
    <border>
      <left style="hair">
        <color indexed="64"/>
      </left>
      <right style="thin">
        <color rgb="FF660033"/>
      </right>
      <top style="thin">
        <color rgb="FF660033"/>
      </top>
      <bottom style="thin">
        <color indexed="64"/>
      </bottom>
      <diagonal/>
    </border>
    <border>
      <left style="hair">
        <color indexed="64"/>
      </left>
      <right style="thin">
        <color rgb="FF660033"/>
      </right>
      <top style="thin">
        <color indexed="64"/>
      </top>
      <bottom style="thin">
        <color indexed="64"/>
      </bottom>
      <diagonal/>
    </border>
    <border>
      <left style="hair">
        <color indexed="64"/>
      </left>
      <right style="thin">
        <color rgb="FF660033"/>
      </right>
      <top style="thin">
        <color indexed="64"/>
      </top>
      <bottom style="double">
        <color rgb="FF660033"/>
      </bottom>
      <diagonal/>
    </border>
    <border>
      <left style="hair">
        <color theme="3"/>
      </left>
      <right style="thin">
        <color rgb="FF660033"/>
      </right>
      <top style="thin">
        <color rgb="FF660033"/>
      </top>
      <bottom style="hair">
        <color theme="3"/>
      </bottom>
      <diagonal/>
    </border>
    <border>
      <left style="hair">
        <color theme="3"/>
      </left>
      <right style="thin">
        <color rgb="FF660033"/>
      </right>
      <top style="hair">
        <color theme="3"/>
      </top>
      <bottom style="hair">
        <color theme="3"/>
      </bottom>
      <diagonal/>
    </border>
    <border>
      <left style="hair">
        <color theme="3"/>
      </left>
      <right style="thin">
        <color rgb="FF660033"/>
      </right>
      <top/>
      <bottom style="double">
        <color rgb="FF660033"/>
      </bottom>
      <diagonal/>
    </border>
    <border>
      <left/>
      <right style="thin">
        <color rgb="FF660033"/>
      </right>
      <top style="thin">
        <color rgb="FF660033"/>
      </top>
      <bottom style="hair">
        <color theme="3"/>
      </bottom>
      <diagonal/>
    </border>
    <border>
      <left style="hair">
        <color indexed="64"/>
      </left>
      <right style="thin">
        <color rgb="FF660033"/>
      </right>
      <top style="thin">
        <color rgb="FF660033"/>
      </top>
      <bottom style="thin">
        <color rgb="FF660033"/>
      </bottom>
      <diagonal/>
    </border>
    <border>
      <left style="hair">
        <color theme="3"/>
      </left>
      <right style="thin">
        <color rgb="FF660033"/>
      </right>
      <top style="hair">
        <color theme="3"/>
      </top>
      <bottom style="double">
        <color rgb="FF660033"/>
      </bottom>
      <diagonal/>
    </border>
    <border>
      <left style="hair">
        <color indexed="64"/>
      </left>
      <right style="hair">
        <color indexed="64"/>
      </right>
      <top/>
      <bottom style="hair">
        <color indexed="64"/>
      </bottom>
      <diagonal/>
    </border>
    <border>
      <left style="hair">
        <color indexed="64"/>
      </left>
      <right style="double">
        <color rgb="FF660033"/>
      </right>
      <top/>
      <bottom style="hair">
        <color indexed="64"/>
      </bottom>
      <diagonal/>
    </border>
    <border>
      <left style="double">
        <color rgb="FF660033"/>
      </left>
      <right style="hair">
        <color indexed="64"/>
      </right>
      <top/>
      <bottom style="hair">
        <color indexed="64"/>
      </bottom>
      <diagonal/>
    </border>
    <border>
      <left style="hair">
        <color indexed="64"/>
      </left>
      <right/>
      <top style="double">
        <color rgb="FF660033"/>
      </top>
      <bottom style="thin">
        <color rgb="FF660033"/>
      </bottom>
      <diagonal/>
    </border>
    <border>
      <left/>
      <right style="double">
        <color theme="3"/>
      </right>
      <top style="double">
        <color rgb="FF660033"/>
      </top>
      <bottom style="thin">
        <color rgb="FF660033"/>
      </bottom>
      <diagonal/>
    </border>
    <border>
      <left/>
      <right/>
      <top style="thin">
        <color rgb="FF660033"/>
      </top>
      <bottom style="thin">
        <color rgb="FF660033"/>
      </bottom>
      <diagonal/>
    </border>
    <border>
      <left/>
      <right style="double">
        <color theme="3"/>
      </right>
      <top style="thin">
        <color rgb="FF660033"/>
      </top>
      <bottom style="thin">
        <color rgb="FF660033"/>
      </bottom>
      <diagonal/>
    </border>
    <border>
      <left style="thin">
        <color theme="3"/>
      </left>
      <right/>
      <top/>
      <bottom style="hair">
        <color theme="3"/>
      </bottom>
      <diagonal/>
    </border>
    <border>
      <left style="double">
        <color theme="3"/>
      </left>
      <right style="thin">
        <color rgb="FF660033"/>
      </right>
      <top style="double">
        <color rgb="FF660033"/>
      </top>
      <bottom style="thin">
        <color rgb="FF660033"/>
      </bottom>
      <diagonal/>
    </border>
    <border>
      <left style="double">
        <color theme="3"/>
      </left>
      <right style="thin">
        <color rgb="FF660033"/>
      </right>
      <top style="thin">
        <color rgb="FF660033"/>
      </top>
      <bottom style="thin">
        <color rgb="FF660033"/>
      </bottom>
      <diagonal/>
    </border>
    <border>
      <left style="thin">
        <color rgb="FF660033"/>
      </left>
      <right/>
      <top style="double">
        <color rgb="FF660033"/>
      </top>
      <bottom style="thin">
        <color rgb="FF660033"/>
      </bottom>
      <diagonal/>
    </border>
    <border>
      <left/>
      <right style="thin">
        <color rgb="FF660033"/>
      </right>
      <top style="double">
        <color rgb="FF660033"/>
      </top>
      <bottom style="thin">
        <color rgb="FF660033"/>
      </bottom>
      <diagonal/>
    </border>
    <border>
      <left style="thin">
        <color rgb="FF660033"/>
      </left>
      <right style="thin">
        <color indexed="64"/>
      </right>
      <top style="thin">
        <color rgb="FF660033"/>
      </top>
      <bottom style="thin">
        <color rgb="FF660033"/>
      </bottom>
      <diagonal/>
    </border>
    <border>
      <left style="thin">
        <color indexed="64"/>
      </left>
      <right style="thin">
        <color rgb="FF660033"/>
      </right>
      <top style="thin">
        <color rgb="FF660033"/>
      </top>
      <bottom style="thin">
        <color rgb="FF660033"/>
      </bottom>
      <diagonal/>
    </border>
    <border>
      <left/>
      <right style="thin">
        <color rgb="FF660033"/>
      </right>
      <top style="thin">
        <color rgb="FF660033"/>
      </top>
      <bottom style="thin">
        <color rgb="FF660033"/>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theme="3"/>
      </left>
      <right style="thin">
        <color indexed="64"/>
      </right>
      <top style="double">
        <color rgb="FF660033"/>
      </top>
      <bottom style="double">
        <color theme="3"/>
      </bottom>
      <diagonal/>
    </border>
    <border>
      <left style="thin">
        <color indexed="64"/>
      </left>
      <right style="thin">
        <color indexed="64"/>
      </right>
      <top style="double">
        <color rgb="FF660033"/>
      </top>
      <bottom style="double">
        <color theme="3"/>
      </bottom>
      <diagonal/>
    </border>
    <border>
      <left style="thin">
        <color indexed="64"/>
      </left>
      <right style="thin">
        <color theme="3"/>
      </right>
      <top style="double">
        <color rgb="FF660033"/>
      </top>
      <bottom style="double">
        <color theme="3"/>
      </bottom>
      <diagonal/>
    </border>
    <border>
      <left/>
      <right/>
      <top style="double">
        <color rgb="FF660033"/>
      </top>
      <bottom style="double">
        <color theme="3"/>
      </bottom>
      <diagonal/>
    </border>
    <border>
      <left/>
      <right style="double">
        <color rgb="FF660033"/>
      </right>
      <top style="double">
        <color rgb="FF660033"/>
      </top>
      <bottom style="double">
        <color theme="3"/>
      </bottom>
      <diagonal/>
    </border>
    <border>
      <left style="thin">
        <color theme="3"/>
      </left>
      <right/>
      <top style="thin">
        <color rgb="FF660033"/>
      </top>
      <bottom/>
      <diagonal/>
    </border>
    <border>
      <left/>
      <right/>
      <top style="thin">
        <color rgb="FF660033"/>
      </top>
      <bottom/>
      <diagonal/>
    </border>
    <border>
      <left/>
      <right style="thin">
        <color rgb="FF660033"/>
      </right>
      <top style="thin">
        <color rgb="FF660033"/>
      </top>
      <bottom/>
      <diagonal/>
    </border>
    <border>
      <left/>
      <right style="thin">
        <color rgb="FF660033"/>
      </right>
      <top/>
      <bottom style="hair">
        <color theme="3"/>
      </bottom>
      <diagonal/>
    </border>
    <border>
      <left style="double">
        <color theme="3"/>
      </left>
      <right/>
      <top style="thin">
        <color rgb="FF660033"/>
      </top>
      <bottom/>
      <diagonal/>
    </border>
    <border>
      <left/>
      <right style="thin">
        <color theme="3"/>
      </right>
      <top style="thin">
        <color rgb="FF660033"/>
      </top>
      <bottom/>
      <diagonal/>
    </border>
    <border>
      <left/>
      <right style="thin">
        <color theme="3"/>
      </right>
      <top/>
      <bottom style="hair">
        <color theme="3"/>
      </bottom>
      <diagonal/>
    </border>
    <border>
      <left style="thin">
        <color rgb="FF660033"/>
      </left>
      <right/>
      <top style="thin">
        <color rgb="FF660033"/>
      </top>
      <bottom/>
      <diagonal/>
    </border>
    <border>
      <left style="thin">
        <color rgb="FF660033"/>
      </left>
      <right/>
      <top/>
      <bottom style="hair">
        <color theme="3"/>
      </bottom>
      <diagonal/>
    </border>
    <border>
      <left/>
      <right style="double">
        <color rgb="FF660033"/>
      </right>
      <top style="thin">
        <color rgb="FF660033"/>
      </top>
      <bottom/>
      <diagonal/>
    </border>
    <border>
      <left style="double">
        <color theme="3"/>
      </left>
      <right/>
      <top style="hair">
        <color theme="3"/>
      </top>
      <bottom/>
      <diagonal/>
    </border>
    <border>
      <left style="double">
        <color theme="3"/>
      </left>
      <right/>
      <top/>
      <bottom style="double">
        <color rgb="FF660033"/>
      </bottom>
      <diagonal/>
    </border>
    <border>
      <left/>
      <right style="thin">
        <color theme="3"/>
      </right>
      <top style="hair">
        <color theme="3"/>
      </top>
      <bottom/>
      <diagonal/>
    </border>
    <border>
      <left/>
      <right style="thin">
        <color theme="3"/>
      </right>
      <top/>
      <bottom style="double">
        <color rgb="FF660033"/>
      </bottom>
      <diagonal/>
    </border>
    <border>
      <left style="thin">
        <color rgb="FF660033"/>
      </left>
      <right style="thin">
        <color rgb="FF660033"/>
      </right>
      <top style="thin">
        <color rgb="FF660033"/>
      </top>
      <bottom/>
      <diagonal/>
    </border>
    <border>
      <left style="thin">
        <color rgb="FF660033"/>
      </left>
      <right style="thin">
        <color rgb="FF660033"/>
      </right>
      <top/>
      <bottom style="hair">
        <color theme="3"/>
      </bottom>
      <diagonal/>
    </border>
    <border>
      <left/>
      <right style="thin">
        <color rgb="FF660033"/>
      </right>
      <top style="hair">
        <color theme="3"/>
      </top>
      <bottom/>
      <diagonal/>
    </border>
    <border>
      <left style="thin">
        <color rgb="FF660033"/>
      </left>
      <right style="thin">
        <color rgb="FF660033"/>
      </right>
      <top style="hair">
        <color theme="3"/>
      </top>
      <bottom/>
      <diagonal/>
    </border>
    <border>
      <left style="thin">
        <color rgb="FF660033"/>
      </left>
      <right/>
      <top style="hair">
        <color theme="3"/>
      </top>
      <bottom/>
      <diagonal/>
    </border>
    <border>
      <left/>
      <right style="thin">
        <color rgb="FF660033"/>
      </right>
      <top/>
      <bottom style="double">
        <color rgb="FF660033"/>
      </bottom>
      <diagonal/>
    </border>
    <border>
      <left style="thin">
        <color rgb="FF660033"/>
      </left>
      <right style="thin">
        <color rgb="FF660033"/>
      </right>
      <top/>
      <bottom style="double">
        <color rgb="FF660033"/>
      </bottom>
      <diagonal/>
    </border>
    <border>
      <left style="thin">
        <color rgb="FF660033"/>
      </left>
      <right/>
      <top/>
      <bottom style="double">
        <color rgb="FF660033"/>
      </bottom>
      <diagonal/>
    </border>
    <border>
      <left/>
      <right/>
      <top style="double">
        <color theme="3"/>
      </top>
      <bottom/>
      <diagonal/>
    </border>
    <border>
      <left style="double">
        <color rgb="FF660033"/>
      </left>
      <right/>
      <top style="thin">
        <color rgb="FF660033"/>
      </top>
      <bottom/>
      <diagonal/>
    </border>
    <border>
      <left/>
      <right style="hair">
        <color indexed="64"/>
      </right>
      <top style="thin">
        <color rgb="FF660033"/>
      </top>
      <bottom/>
      <diagonal/>
    </border>
    <border>
      <left style="hair">
        <color indexed="64"/>
      </left>
      <right/>
      <top style="thin">
        <color rgb="FF660033"/>
      </top>
      <bottom/>
      <diagonal/>
    </border>
    <border>
      <left style="double">
        <color rgb="FF660033"/>
      </left>
      <right/>
      <top/>
      <bottom style="thin">
        <color rgb="FF660033"/>
      </bottom>
      <diagonal/>
    </border>
    <border>
      <left style="hair">
        <color indexed="64"/>
      </left>
      <right style="hair">
        <color indexed="64"/>
      </right>
      <top/>
      <bottom/>
      <diagonal/>
    </border>
    <border>
      <left style="hair">
        <color indexed="64"/>
      </left>
      <right style="double">
        <color rgb="FF660033"/>
      </right>
      <top/>
      <bottom/>
      <diagonal/>
    </border>
    <border>
      <left style="double">
        <color theme="3"/>
      </left>
      <right/>
      <top style="double">
        <color theme="3"/>
      </top>
      <bottom style="thin">
        <color rgb="FF660033"/>
      </bottom>
      <diagonal/>
    </border>
    <border>
      <left/>
      <right/>
      <top style="double">
        <color theme="3"/>
      </top>
      <bottom style="thin">
        <color rgb="FF660033"/>
      </bottom>
      <diagonal/>
    </border>
    <border>
      <left style="thin">
        <color theme="3"/>
      </left>
      <right/>
      <top style="double">
        <color theme="3"/>
      </top>
      <bottom style="thin">
        <color rgb="FF660033"/>
      </bottom>
      <diagonal/>
    </border>
    <border>
      <left/>
      <right style="hair">
        <color theme="3"/>
      </right>
      <top style="double">
        <color theme="3"/>
      </top>
      <bottom style="thin">
        <color rgb="FF660033"/>
      </bottom>
      <diagonal/>
    </border>
    <border>
      <left style="hair">
        <color theme="3"/>
      </left>
      <right style="thin">
        <color rgb="FF660033"/>
      </right>
      <top style="double">
        <color theme="3"/>
      </top>
      <bottom style="thin">
        <color rgb="FF660033"/>
      </bottom>
      <diagonal/>
    </border>
    <border>
      <left style="hair">
        <color theme="3"/>
      </left>
      <right/>
      <top style="double">
        <color theme="3"/>
      </top>
      <bottom style="thin">
        <color rgb="FF660033"/>
      </bottom>
      <diagonal/>
    </border>
    <border>
      <left style="hair">
        <color theme="3"/>
      </left>
      <right style="double">
        <color rgb="FF660033"/>
      </right>
      <top style="double">
        <color theme="3"/>
      </top>
      <bottom style="thin">
        <color rgb="FF660033"/>
      </bottom>
      <diagonal/>
    </border>
  </borders>
  <cellStyleXfs count="1">
    <xf numFmtId="0" fontId="0" fillId="0" borderId="0">
      <alignment vertical="center"/>
    </xf>
  </cellStyleXfs>
  <cellXfs count="47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6" fillId="0" borderId="0" xfId="0" applyNumberFormat="1" applyFont="1" applyAlignment="1">
      <alignment horizontal="center" vertical="top"/>
    </xf>
    <xf numFmtId="0" fontId="6"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top"/>
    </xf>
    <xf numFmtId="0" fontId="6" fillId="0" borderId="0" xfId="0" applyFont="1" applyAlignment="1">
      <alignment vertical="center" wrapText="1"/>
    </xf>
    <xf numFmtId="0" fontId="5" fillId="2" borderId="0" xfId="0" applyFont="1" applyFill="1" applyAlignment="1">
      <alignment vertical="center" wrapText="1"/>
    </xf>
    <xf numFmtId="0" fontId="6" fillId="0" borderId="0" xfId="0" applyFont="1" applyAlignment="1" applyProtection="1">
      <alignment horizontal="left" vertical="center"/>
      <protection hidden="1"/>
    </xf>
    <xf numFmtId="0" fontId="0" fillId="0" borderId="0" xfId="0" applyProtection="1">
      <alignment vertical="center"/>
      <protection hidden="1"/>
    </xf>
    <xf numFmtId="0" fontId="0" fillId="0" borderId="0" xfId="0" applyAlignment="1" applyProtection="1">
      <alignment vertical="top"/>
      <protection hidden="1"/>
    </xf>
    <xf numFmtId="49" fontId="6" fillId="0" borderId="0" xfId="0" applyNumberFormat="1" applyFont="1" applyAlignment="1" applyProtection="1">
      <alignment horizontal="center" vertical="top"/>
      <protection hidden="1"/>
    </xf>
    <xf numFmtId="0" fontId="5"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top"/>
      <protection hidden="1"/>
    </xf>
    <xf numFmtId="0" fontId="6" fillId="0" borderId="0" xfId="0" applyFont="1" applyAlignment="1" applyProtection="1">
      <alignment horizontal="left" vertical="top" wrapText="1"/>
      <protection hidden="1"/>
    </xf>
    <xf numFmtId="0" fontId="21" fillId="0" borderId="0" xfId="0" applyFont="1" applyAlignment="1" applyProtection="1">
      <alignment vertical="top" wrapText="1"/>
      <protection hidden="1"/>
    </xf>
    <xf numFmtId="0" fontId="6" fillId="0" borderId="0" xfId="0" applyFont="1" applyAlignment="1" applyProtection="1">
      <alignment vertical="top" wrapText="1"/>
      <protection hidden="1"/>
    </xf>
    <xf numFmtId="0" fontId="6" fillId="0" borderId="0" xfId="0" applyFont="1" applyAlignment="1" applyProtection="1">
      <alignment vertical="top"/>
      <protection hidden="1"/>
    </xf>
    <xf numFmtId="0" fontId="21" fillId="0" borderId="0" xfId="0" applyFont="1" applyAlignment="1" applyProtection="1">
      <alignment horizontal="left" vertical="top" wrapText="1"/>
      <protection hidden="1"/>
    </xf>
    <xf numFmtId="0" fontId="0" fillId="0" borderId="0" xfId="0" applyAlignment="1"/>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0" fillId="0" borderId="0" xfId="0" applyAlignment="1">
      <alignment vertical="center" wrapText="1"/>
    </xf>
    <xf numFmtId="0" fontId="25" fillId="2" borderId="0" xfId="0" applyFont="1" applyFill="1" applyAlignment="1">
      <alignment vertical="center" wrapText="1"/>
    </xf>
    <xf numFmtId="0" fontId="21" fillId="0" borderId="0" xfId="0" applyFont="1">
      <alignment vertical="center"/>
    </xf>
    <xf numFmtId="0" fontId="21" fillId="2" borderId="0" xfId="0" applyFont="1" applyFill="1" applyAlignment="1">
      <alignment vertical="center" wrapText="1"/>
    </xf>
    <xf numFmtId="0" fontId="3" fillId="0" borderId="0" xfId="0" applyFont="1">
      <alignment vertical="center"/>
    </xf>
    <xf numFmtId="49" fontId="21" fillId="0" borderId="0" xfId="0" applyNumberFormat="1" applyFont="1" applyAlignment="1">
      <alignment horizontal="center" vertical="top"/>
    </xf>
    <xf numFmtId="49" fontId="21" fillId="0" borderId="0" xfId="0" applyNumberFormat="1" applyFont="1" applyAlignment="1" applyProtection="1">
      <alignment horizontal="center" vertical="top"/>
      <protection hidden="1"/>
    </xf>
    <xf numFmtId="0" fontId="21" fillId="0" borderId="0" xfId="0" applyFont="1" applyProtection="1">
      <alignment vertical="center"/>
      <protection hidden="1"/>
    </xf>
    <xf numFmtId="0" fontId="3" fillId="0" borderId="3"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shrinkToFit="1"/>
      <protection hidden="1"/>
    </xf>
    <xf numFmtId="3" fontId="3" fillId="0" borderId="3" xfId="0" applyNumberFormat="1" applyFont="1" applyBorder="1" applyAlignment="1" applyProtection="1">
      <alignment vertical="center" shrinkToFit="1"/>
      <protection hidden="1"/>
    </xf>
    <xf numFmtId="0" fontId="3" fillId="0" borderId="5" xfId="0" applyFont="1" applyBorder="1" applyAlignment="1" applyProtection="1">
      <alignment vertical="center" shrinkToFit="1"/>
      <protection hidden="1"/>
    </xf>
    <xf numFmtId="0" fontId="3" fillId="0" borderId="6" xfId="0" applyFont="1" applyBorder="1" applyAlignment="1" applyProtection="1">
      <alignment vertical="center" shrinkToFit="1"/>
      <protection hidden="1"/>
    </xf>
    <xf numFmtId="0" fontId="3" fillId="0" borderId="7" xfId="0" applyFont="1" applyBorder="1" applyAlignment="1" applyProtection="1">
      <alignment vertical="center" shrinkToFit="1"/>
      <protection hidden="1"/>
    </xf>
    <xf numFmtId="3" fontId="3" fillId="0" borderId="1" xfId="0" applyNumberFormat="1" applyFont="1" applyBorder="1" applyAlignment="1" applyProtection="1">
      <alignment vertical="center" shrinkToFit="1"/>
      <protection hidden="1"/>
    </xf>
    <xf numFmtId="3" fontId="3" fillId="0" borderId="2" xfId="0" applyNumberFormat="1" applyFont="1" applyBorder="1" applyAlignment="1" applyProtection="1">
      <alignment vertical="center" shrinkToFit="1"/>
      <protection hidden="1"/>
    </xf>
    <xf numFmtId="0" fontId="3" fillId="0" borderId="8" xfId="0" applyFont="1" applyBorder="1" applyAlignment="1" applyProtection="1">
      <alignment horizontal="center" vertical="center" shrinkToFit="1"/>
      <protection hidden="1"/>
    </xf>
    <xf numFmtId="3" fontId="3" fillId="0" borderId="9" xfId="0" applyNumberFormat="1" applyFont="1" applyBorder="1" applyAlignment="1" applyProtection="1">
      <alignment vertical="center" shrinkToFit="1"/>
      <protection hidden="1"/>
    </xf>
    <xf numFmtId="0" fontId="3" fillId="0" borderId="10" xfId="0" applyFont="1" applyBorder="1" applyAlignment="1" applyProtection="1">
      <alignment vertical="center" shrinkToFit="1"/>
      <protection hidden="1"/>
    </xf>
    <xf numFmtId="0" fontId="3" fillId="0" borderId="11" xfId="0" applyFont="1" applyBorder="1" applyAlignment="1" applyProtection="1">
      <alignment vertical="center" shrinkToFit="1"/>
      <protection hidden="1"/>
    </xf>
    <xf numFmtId="0" fontId="3" fillId="0" borderId="12" xfId="0" applyFont="1" applyBorder="1" applyAlignment="1" applyProtection="1">
      <alignment vertical="center" shrinkToFit="1"/>
      <protection hidden="1"/>
    </xf>
    <xf numFmtId="3" fontId="3" fillId="0" borderId="13" xfId="0" applyNumberFormat="1" applyFont="1" applyBorder="1" applyAlignment="1" applyProtection="1">
      <alignment vertical="center" shrinkToFit="1"/>
      <protection hidden="1"/>
    </xf>
    <xf numFmtId="3" fontId="3" fillId="0" borderId="14" xfId="0" applyNumberFormat="1" applyFont="1" applyBorder="1" applyAlignment="1" applyProtection="1">
      <alignment vertical="center" shrinkToFit="1"/>
      <protection hidden="1"/>
    </xf>
    <xf numFmtId="0" fontId="17" fillId="2" borderId="0" xfId="0" applyFont="1" applyFill="1" applyAlignment="1">
      <alignment vertical="center" wrapText="1"/>
    </xf>
    <xf numFmtId="0" fontId="21" fillId="0" borderId="15" xfId="0" applyFont="1" applyBorder="1" applyAlignment="1" applyProtection="1">
      <alignment horizontal="left" vertical="center" shrinkToFi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horizontal="left" vertical="center" shrinkToFit="1"/>
      <protection hidden="1"/>
    </xf>
    <xf numFmtId="0" fontId="21" fillId="0" borderId="16" xfId="0" applyFont="1" applyBorder="1" applyAlignment="1" applyProtection="1">
      <alignment vertical="center" wrapText="1"/>
      <protection hidden="1"/>
    </xf>
    <xf numFmtId="0" fontId="0" fillId="0" borderId="0" xfId="0" applyAlignment="1">
      <alignment vertical="top"/>
    </xf>
    <xf numFmtId="0" fontId="6" fillId="0" borderId="0" xfId="0" applyFont="1" applyAlignment="1">
      <alignment horizontal="left" vertical="top" shrinkToFit="1"/>
    </xf>
    <xf numFmtId="0" fontId="3" fillId="0" borderId="0" xfId="0" applyFont="1" applyAlignment="1">
      <alignment vertical="center" wrapText="1"/>
    </xf>
    <xf numFmtId="0" fontId="3" fillId="0" borderId="17" xfId="0" applyFont="1" applyBorder="1" applyAlignment="1" applyProtection="1">
      <alignment horizontal="center" vertical="center" shrinkToFit="1"/>
      <protection hidden="1"/>
    </xf>
    <xf numFmtId="0" fontId="3" fillId="0" borderId="18" xfId="0" applyFont="1" applyBorder="1" applyAlignment="1" applyProtection="1">
      <alignment vertical="center" shrinkToFit="1"/>
      <protection hidden="1"/>
    </xf>
    <xf numFmtId="0" fontId="3" fillId="0" borderId="19" xfId="0" applyFont="1" applyBorder="1" applyAlignment="1" applyProtection="1">
      <alignment vertical="center" shrinkToFit="1"/>
      <protection hidden="1"/>
    </xf>
    <xf numFmtId="0" fontId="3" fillId="0" borderId="20" xfId="0" applyFont="1" applyBorder="1" applyAlignment="1" applyProtection="1">
      <alignment vertical="center" shrinkToFit="1"/>
      <protection hidden="1"/>
    </xf>
    <xf numFmtId="3" fontId="3" fillId="0" borderId="21" xfId="0" applyNumberFormat="1" applyFont="1" applyBorder="1" applyAlignment="1" applyProtection="1">
      <alignment vertical="center" shrinkToFit="1"/>
      <protection hidden="1"/>
    </xf>
    <xf numFmtId="3" fontId="3" fillId="0" borderId="22" xfId="0" applyNumberFormat="1" applyFont="1" applyBorder="1" applyAlignment="1" applyProtection="1">
      <alignment vertical="center" shrinkToFit="1"/>
      <protection hidden="1"/>
    </xf>
    <xf numFmtId="3" fontId="3" fillId="0" borderId="23" xfId="0" applyNumberFormat="1" applyFont="1" applyBorder="1" applyAlignment="1" applyProtection="1">
      <alignment vertical="center" shrinkToFit="1"/>
      <protection hidden="1"/>
    </xf>
    <xf numFmtId="0" fontId="24" fillId="2" borderId="0" xfId="0" applyFont="1" applyFill="1" applyAlignment="1">
      <alignment vertical="center" wrapText="1"/>
    </xf>
    <xf numFmtId="0" fontId="38" fillId="0" borderId="0" xfId="0" applyFont="1">
      <alignment vertical="center"/>
    </xf>
    <xf numFmtId="0" fontId="39" fillId="0" borderId="0" xfId="0" applyFont="1" applyAlignment="1">
      <alignment vertical="top"/>
    </xf>
    <xf numFmtId="0" fontId="39" fillId="0" borderId="0" xfId="0" applyFont="1" applyAlignment="1">
      <alignment horizontal="left" vertical="top" shrinkToFit="1"/>
    </xf>
    <xf numFmtId="0" fontId="38" fillId="0" borderId="24" xfId="0" applyFont="1" applyBorder="1">
      <alignment vertical="center"/>
    </xf>
    <xf numFmtId="0" fontId="0" fillId="0" borderId="24" xfId="0" applyBorder="1">
      <alignment vertical="center"/>
    </xf>
    <xf numFmtId="49" fontId="38" fillId="0" borderId="25" xfId="0" applyNumberFormat="1" applyFont="1" applyBorder="1" applyAlignment="1">
      <alignment vertical="top" wrapText="1"/>
    </xf>
    <xf numFmtId="0" fontId="12" fillId="2" borderId="0" xfId="0" applyFont="1" applyFill="1" applyAlignment="1">
      <alignment vertical="center" wrapText="1"/>
    </xf>
    <xf numFmtId="0" fontId="40" fillId="0" borderId="0" xfId="0" applyFont="1" applyAlignment="1" applyProtection="1">
      <alignment horizontal="center" vertical="center" shrinkToFit="1"/>
      <protection hidden="1"/>
    </xf>
    <xf numFmtId="3" fontId="40" fillId="0" borderId="0" xfId="0" applyNumberFormat="1" applyFont="1" applyAlignment="1" applyProtection="1">
      <alignment vertical="center" shrinkToFit="1"/>
      <protection hidden="1"/>
    </xf>
    <xf numFmtId="0" fontId="40" fillId="0" borderId="0" xfId="0" applyFont="1" applyAlignment="1" applyProtection="1">
      <alignment vertical="center" shrinkToFit="1"/>
      <protection hidden="1"/>
    </xf>
    <xf numFmtId="0" fontId="6" fillId="0" borderId="0" xfId="0" applyFont="1" applyAlignment="1">
      <alignment horizontal="left" vertical="top"/>
    </xf>
    <xf numFmtId="0" fontId="0" fillId="0" borderId="0" xfId="0" applyAlignment="1">
      <alignment horizontal="center" shrinkToFit="1"/>
    </xf>
    <xf numFmtId="0" fontId="2" fillId="0" borderId="0" xfId="0" applyFont="1" applyAlignment="1">
      <alignment horizontal="center" vertical="center" shrinkToFit="1"/>
    </xf>
    <xf numFmtId="0" fontId="11" fillId="0" borderId="0" xfId="0" applyFont="1" applyAlignment="1">
      <alignment horizontal="left" vertical="top" shrinkToFit="1"/>
    </xf>
    <xf numFmtId="0" fontId="27" fillId="0" borderId="0" xfId="0" applyFont="1" applyAlignment="1" applyProtection="1">
      <alignment horizontal="left" vertical="top" wrapText="1"/>
      <protection hidden="1"/>
    </xf>
    <xf numFmtId="0" fontId="20" fillId="0" borderId="0" xfId="0" applyFont="1" applyAlignment="1">
      <alignment shrinkToFit="1"/>
    </xf>
    <xf numFmtId="0" fontId="35" fillId="0" borderId="0" xfId="0" applyFont="1">
      <alignment vertical="center"/>
    </xf>
    <xf numFmtId="178" fontId="35" fillId="0" borderId="0" xfId="0" applyNumberFormat="1" applyFont="1">
      <alignment vertical="center"/>
    </xf>
    <xf numFmtId="0" fontId="0" fillId="0" borderId="0" xfId="0" applyAlignment="1">
      <alignment horizontal="center" vertical="center"/>
    </xf>
    <xf numFmtId="0" fontId="0" fillId="0" borderId="28" xfId="0" applyBorder="1" applyAlignment="1">
      <alignment vertical="center" textRotation="255"/>
    </xf>
    <xf numFmtId="0" fontId="0" fillId="0" borderId="29" xfId="0" applyBorder="1" applyAlignment="1">
      <alignment vertical="center" shrinkToFit="1"/>
    </xf>
    <xf numFmtId="0" fontId="0" fillId="0" borderId="28"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28" xfId="0" applyBorder="1" applyAlignment="1">
      <alignment vertical="center" textRotation="255" shrinkToFit="1"/>
    </xf>
    <xf numFmtId="0" fontId="0" fillId="0" borderId="0" xfId="0" applyAlignment="1">
      <alignment horizontal="center" vertical="center" shrinkToFit="1"/>
    </xf>
    <xf numFmtId="0" fontId="0" fillId="0" borderId="0" xfId="0" applyAlignment="1">
      <alignment vertical="center" shrinkToFit="1"/>
    </xf>
    <xf numFmtId="0" fontId="0" fillId="0" borderId="0" xfId="0" applyAlignment="1">
      <alignment vertical="top" shrinkToFit="1"/>
    </xf>
    <xf numFmtId="0" fontId="42" fillId="6" borderId="0" xfId="0" applyFont="1" applyFill="1">
      <alignment vertical="center"/>
    </xf>
    <xf numFmtId="0" fontId="42" fillId="6" borderId="0" xfId="0" applyFont="1" applyFill="1" applyAlignment="1">
      <alignment horizontal="center" vertical="center"/>
    </xf>
    <xf numFmtId="0" fontId="42" fillId="6" borderId="0" xfId="0" applyFont="1" applyFill="1" applyAlignment="1">
      <alignment horizontal="center" vertical="center" shrinkToFit="1"/>
    </xf>
    <xf numFmtId="0" fontId="42" fillId="6" borderId="0" xfId="0" applyFont="1" applyFill="1" applyAlignment="1"/>
    <xf numFmtId="0" fontId="42" fillId="6" borderId="34" xfId="0" applyFont="1" applyFill="1" applyBorder="1" applyAlignment="1">
      <alignment horizontal="center"/>
    </xf>
    <xf numFmtId="0" fontId="45" fillId="6" borderId="0" xfId="0" applyFont="1" applyFill="1">
      <alignment vertical="center"/>
    </xf>
    <xf numFmtId="0" fontId="47" fillId="4" borderId="0" xfId="0" applyFont="1" applyFill="1" applyAlignment="1" applyProtection="1">
      <alignment horizontal="right" vertical="center"/>
      <protection locked="0"/>
    </xf>
    <xf numFmtId="0" fontId="47" fillId="6" borderId="0" xfId="0" applyFont="1" applyFill="1" applyAlignment="1">
      <alignment horizontal="center" vertical="center"/>
    </xf>
    <xf numFmtId="0" fontId="52" fillId="6" borderId="0" xfId="0" applyFont="1" applyFill="1" applyAlignment="1">
      <alignment horizontal="right" vertical="center" shrinkToFit="1"/>
    </xf>
    <xf numFmtId="0" fontId="52" fillId="6" borderId="16" xfId="0" applyFont="1" applyFill="1" applyBorder="1" applyAlignment="1">
      <alignment horizontal="left" vertical="center" shrinkToFit="1"/>
    </xf>
    <xf numFmtId="0" fontId="52" fillId="5" borderId="16" xfId="0" applyFont="1" applyFill="1" applyBorder="1" applyAlignment="1" applyProtection="1">
      <alignment vertical="center" shrinkToFit="1"/>
      <protection locked="0"/>
    </xf>
    <xf numFmtId="0" fontId="52" fillId="6" borderId="16" xfId="0" applyFont="1" applyFill="1" applyBorder="1" applyAlignment="1">
      <alignment vertical="center" shrinkToFit="1"/>
    </xf>
    <xf numFmtId="0" fontId="52" fillId="6" borderId="16" xfId="0" applyFont="1" applyFill="1" applyBorder="1" applyAlignment="1">
      <alignment horizontal="right" vertical="center" shrinkToFit="1"/>
    </xf>
    <xf numFmtId="0" fontId="52" fillId="6" borderId="47" xfId="0" applyFont="1" applyFill="1" applyBorder="1" applyAlignment="1">
      <alignment horizontal="right" vertical="center" shrinkToFit="1"/>
    </xf>
    <xf numFmtId="176" fontId="52" fillId="5" borderId="47" xfId="0" applyNumberFormat="1" applyFont="1" applyFill="1" applyBorder="1" applyAlignment="1" applyProtection="1">
      <alignment vertical="center" shrinkToFit="1"/>
      <protection locked="0"/>
    </xf>
    <xf numFmtId="0" fontId="41" fillId="6" borderId="0" xfId="0" applyFont="1" applyFill="1">
      <alignment vertical="center"/>
    </xf>
    <xf numFmtId="0" fontId="41" fillId="6" borderId="0" xfId="0" applyFont="1" applyFill="1" applyProtection="1">
      <alignment vertical="center"/>
      <protection locked="0"/>
    </xf>
    <xf numFmtId="0" fontId="41" fillId="6" borderId="0" xfId="0" applyFont="1" applyFill="1" applyAlignment="1">
      <alignment horizontal="center" vertical="center"/>
    </xf>
    <xf numFmtId="0" fontId="45" fillId="6" borderId="57" xfId="0" applyFont="1" applyFill="1" applyBorder="1">
      <alignment vertical="center"/>
    </xf>
    <xf numFmtId="0" fontId="45" fillId="6" borderId="57" xfId="0" applyFont="1" applyFill="1" applyBorder="1" applyAlignment="1">
      <alignment horizontal="left" vertical="center" shrinkToFit="1"/>
    </xf>
    <xf numFmtId="0" fontId="0" fillId="0" borderId="60" xfId="0" applyBorder="1">
      <alignment vertical="center"/>
    </xf>
    <xf numFmtId="0" fontId="0" fillId="0" borderId="61" xfId="0" applyBorder="1">
      <alignment vertical="center"/>
    </xf>
    <xf numFmtId="0" fontId="0" fillId="0" borderId="61" xfId="0" applyBorder="1" applyAlignment="1">
      <alignment vertical="center" shrinkToFit="1"/>
    </xf>
    <xf numFmtId="0" fontId="0" fillId="0" borderId="46" xfId="0" applyBorder="1" applyAlignment="1">
      <alignment vertical="center" shrinkToFit="1"/>
    </xf>
    <xf numFmtId="0" fontId="0" fillId="0" borderId="62" xfId="0" applyBorder="1" applyAlignment="1">
      <alignment vertical="center" shrinkToFit="1"/>
    </xf>
    <xf numFmtId="0" fontId="0" fillId="0" borderId="63" xfId="0" applyBorder="1">
      <alignment vertical="center"/>
    </xf>
    <xf numFmtId="0" fontId="0" fillId="0" borderId="64" xfId="0" applyBorder="1">
      <alignment vertical="center"/>
    </xf>
    <xf numFmtId="0" fontId="0" fillId="0" borderId="56" xfId="0" applyBorder="1">
      <alignment vertical="center"/>
    </xf>
    <xf numFmtId="0" fontId="0" fillId="0" borderId="57" xfId="0" applyBorder="1">
      <alignment vertical="center"/>
    </xf>
    <xf numFmtId="178" fontId="35" fillId="0" borderId="57" xfId="0" applyNumberFormat="1" applyFont="1" applyBorder="1">
      <alignment vertical="center"/>
    </xf>
    <xf numFmtId="0" fontId="0" fillId="0" borderId="70" xfId="0" applyBorder="1">
      <alignment vertical="center"/>
    </xf>
    <xf numFmtId="0" fontId="52" fillId="5" borderId="0" xfId="0" applyFont="1" applyFill="1" applyAlignment="1" applyProtection="1">
      <alignment vertical="center" shrinkToFit="1"/>
      <protection locked="0"/>
    </xf>
    <xf numFmtId="0" fontId="52" fillId="6" borderId="0" xfId="0" applyFont="1" applyFill="1" applyAlignment="1">
      <alignment horizontal="left" vertical="center" shrinkToFit="1"/>
    </xf>
    <xf numFmtId="178" fontId="35" fillId="0" borderId="63" xfId="0" applyNumberFormat="1" applyFont="1" applyBorder="1">
      <alignment vertical="center"/>
    </xf>
    <xf numFmtId="0" fontId="52" fillId="6" borderId="72" xfId="0" applyFont="1" applyFill="1" applyBorder="1" applyAlignment="1">
      <alignment horizontal="right" vertical="center" shrinkToFit="1"/>
    </xf>
    <xf numFmtId="0" fontId="52" fillId="6" borderId="77" xfId="0" applyFont="1" applyFill="1" applyBorder="1" applyAlignment="1">
      <alignment vertical="center" shrinkToFit="1"/>
    </xf>
    <xf numFmtId="0" fontId="52" fillId="6" borderId="79" xfId="0" applyFont="1" applyFill="1" applyBorder="1" applyAlignment="1">
      <alignment vertical="center" shrinkToFit="1"/>
    </xf>
    <xf numFmtId="0" fontId="52" fillId="6" borderId="80" xfId="0" applyFont="1" applyFill="1" applyBorder="1" applyAlignment="1">
      <alignment vertical="center" shrinkToFit="1"/>
    </xf>
    <xf numFmtId="0" fontId="52" fillId="6" borderId="56" xfId="0" applyFont="1" applyFill="1" applyBorder="1" applyAlignment="1">
      <alignment vertical="center" shrinkToFit="1"/>
    </xf>
    <xf numFmtId="0" fontId="0" fillId="0" borderId="60" xfId="0" applyBorder="1" applyAlignment="1">
      <alignment vertical="top"/>
    </xf>
    <xf numFmtId="0" fontId="5" fillId="0" borderId="60" xfId="0" applyFont="1" applyBorder="1">
      <alignment vertical="center"/>
    </xf>
    <xf numFmtId="0" fontId="0" fillId="0" borderId="60" xfId="0" applyBorder="1" applyAlignment="1"/>
    <xf numFmtId="0" fontId="43" fillId="6" borderId="0" xfId="0" applyFont="1" applyFill="1" applyAlignment="1">
      <alignment horizontal="right"/>
    </xf>
    <xf numFmtId="0" fontId="0" fillId="0" borderId="85" xfId="0" applyBorder="1">
      <alignment vertical="center"/>
    </xf>
    <xf numFmtId="0" fontId="0" fillId="0" borderId="84" xfId="0" applyBorder="1">
      <alignment vertical="center"/>
    </xf>
    <xf numFmtId="0" fontId="0" fillId="0" borderId="101" xfId="0" applyBorder="1">
      <alignment vertical="center"/>
    </xf>
    <xf numFmtId="0" fontId="0" fillId="0" borderId="99" xfId="0" applyBorder="1">
      <alignment vertical="center"/>
    </xf>
    <xf numFmtId="0" fontId="48" fillId="3" borderId="114" xfId="0" applyFont="1" applyFill="1" applyBorder="1" applyAlignment="1" applyProtection="1">
      <alignment vertical="center" shrinkToFit="1"/>
      <protection locked="0"/>
    </xf>
    <xf numFmtId="0" fontId="48" fillId="3" borderId="115" xfId="0" applyFont="1" applyFill="1" applyBorder="1" applyAlignment="1" applyProtection="1">
      <alignment vertical="center" shrinkToFit="1"/>
      <protection locked="0"/>
    </xf>
    <xf numFmtId="0" fontId="48" fillId="3" borderId="116" xfId="0" applyFont="1" applyFill="1" applyBorder="1" applyAlignment="1" applyProtection="1">
      <alignment vertical="center" shrinkToFit="1"/>
      <protection locked="0"/>
    </xf>
    <xf numFmtId="0" fontId="48" fillId="3" borderId="117" xfId="0" applyFont="1" applyFill="1" applyBorder="1" applyAlignment="1" applyProtection="1">
      <alignment vertical="center" shrinkToFit="1"/>
      <protection locked="0"/>
    </xf>
    <xf numFmtId="0" fontId="48" fillId="3" borderId="119" xfId="0" applyFont="1" applyFill="1" applyBorder="1" applyAlignment="1" applyProtection="1">
      <alignment vertical="center" shrinkToFit="1"/>
      <protection locked="0"/>
    </xf>
    <xf numFmtId="0" fontId="52" fillId="6" borderId="85" xfId="0" applyFont="1" applyFill="1" applyBorder="1" applyAlignment="1">
      <alignment horizontal="left" vertical="center" shrinkToFit="1"/>
    </xf>
    <xf numFmtId="0" fontId="52" fillId="4" borderId="85" xfId="0" applyFont="1" applyFill="1" applyBorder="1" applyAlignment="1" applyProtection="1">
      <alignment vertical="center" shrinkToFit="1"/>
      <protection locked="0"/>
    </xf>
    <xf numFmtId="0" fontId="52" fillId="6" borderId="85" xfId="0" applyFont="1" applyFill="1" applyBorder="1" applyAlignment="1">
      <alignment horizontal="center" vertical="center" shrinkToFit="1"/>
    </xf>
    <xf numFmtId="0" fontId="52" fillId="6" borderId="85" xfId="0" applyFont="1" applyFill="1" applyBorder="1" applyAlignment="1">
      <alignment vertical="center" shrinkToFit="1"/>
    </xf>
    <xf numFmtId="0" fontId="52" fillId="6" borderId="84" xfId="0" applyFont="1" applyFill="1" applyBorder="1" applyAlignment="1">
      <alignment vertical="center" shrinkToFit="1"/>
    </xf>
    <xf numFmtId="0" fontId="47" fillId="6" borderId="85" xfId="0" applyFont="1" applyFill="1" applyBorder="1" applyAlignment="1">
      <alignment horizontal="center" vertical="center" shrinkToFit="1"/>
    </xf>
    <xf numFmtId="176" fontId="47" fillId="6" borderId="85" xfId="0" applyNumberFormat="1" applyFont="1" applyFill="1" applyBorder="1" applyAlignment="1">
      <alignment vertical="center" shrinkToFit="1"/>
    </xf>
    <xf numFmtId="0" fontId="47" fillId="6" borderId="85" xfId="0" applyFont="1" applyFill="1" applyBorder="1" applyAlignment="1">
      <alignment vertical="center" shrinkToFit="1"/>
    </xf>
    <xf numFmtId="0" fontId="47" fillId="6" borderId="85" xfId="0" applyFont="1" applyFill="1" applyBorder="1" applyAlignment="1">
      <alignment horizontal="right" vertical="center" shrinkToFit="1"/>
    </xf>
    <xf numFmtId="0" fontId="47" fillId="6" borderId="125" xfId="0" applyFont="1" applyFill="1" applyBorder="1" applyAlignment="1">
      <alignment horizontal="center" vertical="center" shrinkToFit="1"/>
    </xf>
    <xf numFmtId="176" fontId="47" fillId="6" borderId="125" xfId="0" applyNumberFormat="1" applyFont="1" applyFill="1" applyBorder="1" applyAlignment="1">
      <alignment vertical="center" shrinkToFit="1"/>
    </xf>
    <xf numFmtId="0" fontId="47" fillId="6" borderId="125" xfId="0" applyFont="1" applyFill="1" applyBorder="1" applyAlignment="1">
      <alignment vertical="center" shrinkToFit="1"/>
    </xf>
    <xf numFmtId="0" fontId="47" fillId="6" borderId="125" xfId="0" applyFont="1" applyFill="1" applyBorder="1" applyAlignment="1">
      <alignment horizontal="right" vertical="center" shrinkToFit="1"/>
    </xf>
    <xf numFmtId="0" fontId="47" fillId="6" borderId="128" xfId="0" applyFont="1" applyFill="1" applyBorder="1" applyAlignment="1">
      <alignment vertical="center" textRotation="255" shrinkToFit="1"/>
    </xf>
    <xf numFmtId="0" fontId="47" fillId="6" borderId="129" xfId="0" applyFont="1" applyFill="1" applyBorder="1" applyAlignment="1">
      <alignment vertical="center" textRotation="255" shrinkToFit="1"/>
    </xf>
    <xf numFmtId="0" fontId="47" fillId="6" borderId="131" xfId="0" applyFont="1" applyFill="1" applyBorder="1" applyAlignment="1">
      <alignment vertical="center" shrinkToFit="1"/>
    </xf>
    <xf numFmtId="0" fontId="47" fillId="6" borderId="134" xfId="0" applyFont="1" applyFill="1" applyBorder="1" applyAlignment="1">
      <alignment vertical="center" shrinkToFit="1"/>
    </xf>
    <xf numFmtId="177" fontId="3" fillId="0" borderId="35" xfId="0" applyNumberFormat="1" applyFont="1" applyBorder="1" applyAlignment="1" applyProtection="1">
      <alignment vertical="center" shrinkToFit="1"/>
      <protection hidden="1"/>
    </xf>
    <xf numFmtId="0" fontId="0" fillId="0" borderId="29" xfId="0" applyBorder="1">
      <alignment vertical="center"/>
    </xf>
    <xf numFmtId="0" fontId="0" fillId="0" borderId="26" xfId="0" applyBorder="1">
      <alignment vertical="center"/>
    </xf>
    <xf numFmtId="0" fontId="38" fillId="0" borderId="29" xfId="0" applyFont="1" applyBorder="1" applyAlignment="1">
      <alignment vertical="center" shrinkToFit="1"/>
    </xf>
    <xf numFmtId="0" fontId="38" fillId="0" borderId="26" xfId="0" applyFont="1" applyBorder="1" applyAlignment="1">
      <alignment vertical="center" shrinkToFit="1"/>
    </xf>
    <xf numFmtId="177" fontId="3" fillId="0" borderId="139" xfId="0" applyNumberFormat="1" applyFont="1" applyBorder="1" applyAlignment="1" applyProtection="1">
      <alignment vertical="center" shrinkToFit="1"/>
      <protection hidden="1"/>
    </xf>
    <xf numFmtId="177" fontId="3" fillId="0" borderId="140" xfId="0" applyNumberFormat="1" applyFont="1" applyBorder="1" applyAlignment="1" applyProtection="1">
      <alignment vertical="center" shrinkToFit="1"/>
      <protection hidden="1"/>
    </xf>
    <xf numFmtId="0" fontId="0" fillId="0" borderId="141" xfId="0" applyBorder="1">
      <alignment vertical="center"/>
    </xf>
    <xf numFmtId="0" fontId="0" fillId="0" borderId="27" xfId="0" applyBorder="1">
      <alignment vertical="center"/>
    </xf>
    <xf numFmtId="0" fontId="62" fillId="0" borderId="0" xfId="0" applyFont="1" applyAlignment="1">
      <alignment wrapText="1"/>
    </xf>
    <xf numFmtId="0" fontId="3" fillId="0" borderId="36" xfId="0" applyFont="1" applyBorder="1" applyAlignment="1">
      <alignment horizontal="center" vertical="center" shrinkToFit="1"/>
    </xf>
    <xf numFmtId="0" fontId="3" fillId="0" borderId="5" xfId="0" applyFont="1" applyBorder="1" applyAlignment="1" applyProtection="1">
      <alignment horizontal="center" vertical="center" shrinkToFit="1"/>
      <protection hidden="1"/>
    </xf>
    <xf numFmtId="0" fontId="3" fillId="0" borderId="143" xfId="0" applyFont="1" applyBorder="1" applyAlignment="1">
      <alignment horizontal="center" vertical="center" shrinkToFit="1"/>
    </xf>
    <xf numFmtId="3" fontId="3" fillId="0" borderId="5" xfId="0" applyNumberFormat="1" applyFont="1" applyBorder="1" applyAlignment="1" applyProtection="1">
      <alignment horizontal="center" vertical="center" shrinkToFit="1"/>
      <protection hidden="1"/>
    </xf>
    <xf numFmtId="176" fontId="0" fillId="0" borderId="143" xfId="0" applyNumberFormat="1" applyBorder="1" applyAlignment="1">
      <alignment vertical="center" shrinkToFit="1"/>
    </xf>
    <xf numFmtId="3" fontId="3" fillId="0" borderId="10" xfId="0" applyNumberFormat="1" applyFont="1" applyBorder="1" applyAlignment="1" applyProtection="1">
      <alignment horizontal="center" vertical="center" shrinkToFit="1"/>
      <protection hidden="1"/>
    </xf>
    <xf numFmtId="176" fontId="0" fillId="0" borderId="144" xfId="0" applyNumberFormat="1" applyBorder="1" applyAlignment="1">
      <alignment vertical="center" shrinkToFit="1"/>
    </xf>
    <xf numFmtId="0" fontId="18" fillId="0" borderId="0" xfId="0" applyFont="1" applyAlignment="1">
      <alignment horizontal="right" vertical="center"/>
    </xf>
    <xf numFmtId="0" fontId="0" fillId="0" borderId="0" xfId="0" applyBorder="1" applyAlignment="1">
      <alignment vertical="center" textRotation="255"/>
    </xf>
    <xf numFmtId="0" fontId="0" fillId="0" borderId="0" xfId="0" applyBorder="1" applyAlignment="1">
      <alignment vertical="center" shrinkToFit="1"/>
    </xf>
    <xf numFmtId="0" fontId="0" fillId="0" borderId="0" xfId="0" applyBorder="1">
      <alignment vertical="center"/>
    </xf>
    <xf numFmtId="0" fontId="47" fillId="6" borderId="0" xfId="0" applyFont="1" applyFill="1" applyBorder="1" applyAlignment="1">
      <alignment vertical="center" textRotation="255" shrinkToFit="1"/>
    </xf>
    <xf numFmtId="0" fontId="51" fillId="6" borderId="0" xfId="0" applyFont="1" applyFill="1" applyBorder="1" applyAlignment="1">
      <alignment horizontal="center" vertical="center" shrinkToFit="1"/>
    </xf>
    <xf numFmtId="0" fontId="47" fillId="6" borderId="0" xfId="0" applyFont="1" applyFill="1" applyBorder="1" applyAlignment="1">
      <alignment horizontal="center" vertical="center" shrinkToFit="1"/>
    </xf>
    <xf numFmtId="176" fontId="47" fillId="6" borderId="0" xfId="0" applyNumberFormat="1" applyFont="1" applyFill="1" applyBorder="1" applyAlignment="1">
      <alignment vertical="center" shrinkToFit="1"/>
    </xf>
    <xf numFmtId="0" fontId="47" fillId="6" borderId="0" xfId="0" applyFont="1" applyFill="1" applyBorder="1" applyAlignment="1">
      <alignment vertical="center" shrinkToFit="1"/>
    </xf>
    <xf numFmtId="0" fontId="47" fillId="6" borderId="0" xfId="0" applyFont="1" applyFill="1" applyBorder="1" applyAlignment="1">
      <alignment horizontal="right" vertical="center" shrinkToFit="1"/>
    </xf>
    <xf numFmtId="177" fontId="47" fillId="6" borderId="0" xfId="0" applyNumberFormat="1" applyFont="1" applyFill="1" applyBorder="1" applyAlignment="1">
      <alignment horizontal="right" vertical="center" shrinkToFit="1"/>
    </xf>
    <xf numFmtId="0" fontId="47" fillId="6" borderId="148" xfId="0" applyFont="1" applyFill="1" applyBorder="1" applyAlignment="1">
      <alignment horizontal="center" vertical="center" shrinkToFit="1"/>
    </xf>
    <xf numFmtId="0" fontId="52" fillId="6" borderId="0" xfId="0" applyFont="1" applyFill="1" applyBorder="1" applyAlignment="1">
      <alignment horizontal="right" vertical="center" shrinkToFit="1"/>
    </xf>
    <xf numFmtId="176" fontId="52" fillId="5" borderId="0" xfId="0" applyNumberFormat="1" applyFont="1" applyFill="1" applyBorder="1" applyAlignment="1" applyProtection="1">
      <alignment vertical="center" shrinkToFit="1"/>
      <protection locked="0"/>
    </xf>
    <xf numFmtId="0" fontId="52" fillId="6" borderId="151" xfId="0" applyFont="1" applyFill="1" applyBorder="1" applyAlignment="1">
      <alignment horizontal="right" vertical="center" shrinkToFit="1"/>
    </xf>
    <xf numFmtId="176" fontId="52" fillId="5" borderId="151" xfId="0" applyNumberFormat="1" applyFont="1" applyFill="1" applyBorder="1" applyAlignment="1" applyProtection="1">
      <alignment vertical="center" shrinkToFit="1"/>
      <protection locked="0"/>
    </xf>
    <xf numFmtId="0" fontId="52" fillId="6" borderId="159" xfId="0" applyFont="1" applyFill="1" applyBorder="1" applyAlignment="1">
      <alignment vertical="center" shrinkToFit="1"/>
    </xf>
    <xf numFmtId="0" fontId="47" fillId="6" borderId="181" xfId="0" applyFont="1" applyFill="1" applyBorder="1" applyAlignment="1">
      <alignment horizontal="center" vertical="center" shrinkToFit="1"/>
    </xf>
    <xf numFmtId="176" fontId="47" fillId="6" borderId="180" xfId="0" applyNumberFormat="1" applyFont="1" applyFill="1" applyBorder="1" applyAlignment="1" applyProtection="1">
      <alignment vertical="center" shrinkToFit="1"/>
      <protection hidden="1"/>
    </xf>
    <xf numFmtId="0" fontId="47" fillId="6" borderId="180" xfId="0" applyFont="1" applyFill="1" applyBorder="1" applyAlignment="1">
      <alignment horizontal="center" vertical="center" shrinkToFit="1"/>
    </xf>
    <xf numFmtId="0" fontId="47" fillId="6" borderId="180" xfId="0" applyFont="1" applyFill="1" applyBorder="1">
      <alignment vertical="center"/>
    </xf>
    <xf numFmtId="0" fontId="47" fillId="6" borderId="180" xfId="0" applyFont="1" applyFill="1" applyBorder="1" applyAlignment="1" applyProtection="1">
      <alignment horizontal="center" vertical="center" shrinkToFit="1"/>
      <protection hidden="1"/>
    </xf>
    <xf numFmtId="0" fontId="3" fillId="0" borderId="38" xfId="0" applyFont="1" applyBorder="1" applyAlignment="1" applyProtection="1">
      <alignment horizontal="center" vertical="center" shrinkToFit="1"/>
      <protection hidden="1"/>
    </xf>
    <xf numFmtId="0" fontId="3" fillId="0" borderId="39" xfId="0" applyFont="1" applyBorder="1" applyAlignment="1" applyProtection="1">
      <alignment horizontal="center" vertical="center" shrinkToFit="1"/>
      <protection hidden="1"/>
    </xf>
    <xf numFmtId="49" fontId="3" fillId="0" borderId="0" xfId="0" applyNumberFormat="1" applyFont="1" applyAlignment="1" applyProtection="1">
      <alignment horizontal="right" vertical="top" shrinkToFit="1"/>
      <protection hidden="1"/>
    </xf>
    <xf numFmtId="0" fontId="34" fillId="0" borderId="0" xfId="0" applyFont="1" applyAlignment="1" applyProtection="1">
      <alignment horizontal="left" vertical="top"/>
      <protection hidden="1"/>
    </xf>
    <xf numFmtId="0" fontId="6" fillId="0" borderId="0" xfId="0" applyFont="1" applyAlignment="1" applyProtection="1">
      <alignment horizontal="left" vertical="center"/>
      <protection hidden="1"/>
    </xf>
    <xf numFmtId="0" fontId="5" fillId="0" borderId="0" xfId="0" applyFont="1" applyAlignment="1">
      <alignment horizontal="right" vertical="center"/>
    </xf>
    <xf numFmtId="0" fontId="5" fillId="0" borderId="0" xfId="0" applyFont="1" applyAlignment="1">
      <alignment horizontal="left" vertical="top" wrapText="1"/>
    </xf>
    <xf numFmtId="0" fontId="7" fillId="0" borderId="0" xfId="0" applyFont="1" applyAlignment="1" applyProtection="1">
      <alignment horizontal="center" vertical="center" shrinkToFit="1"/>
      <protection hidden="1"/>
    </xf>
    <xf numFmtId="0" fontId="6" fillId="0" borderId="29" xfId="0" applyFont="1" applyBorder="1" applyAlignment="1" applyProtection="1">
      <alignment horizontal="left" vertical="center" wrapText="1"/>
      <protection hidden="1"/>
    </xf>
    <xf numFmtId="0" fontId="6" fillId="0" borderId="3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21" fillId="0" borderId="0" xfId="0" applyFont="1" applyAlignment="1">
      <alignment horizontal="left" vertical="top" wrapText="1"/>
    </xf>
    <xf numFmtId="0" fontId="23" fillId="0" borderId="135" xfId="0" applyFont="1" applyBorder="1" applyAlignment="1" applyProtection="1">
      <alignment horizontal="center" vertical="center" wrapText="1" shrinkToFit="1"/>
      <protection hidden="1"/>
    </xf>
    <xf numFmtId="0" fontId="3" fillId="0" borderId="137" xfId="0" applyFont="1" applyBorder="1" applyAlignment="1" applyProtection="1">
      <alignment horizontal="center" vertical="center" shrinkToFit="1"/>
      <protection hidden="1"/>
    </xf>
    <xf numFmtId="0" fontId="24" fillId="0" borderId="37" xfId="0" applyFont="1" applyBorder="1" applyAlignment="1" applyProtection="1">
      <alignment horizontal="left" vertical="top" wrapText="1"/>
      <protection hidden="1"/>
    </xf>
    <xf numFmtId="31" fontId="5" fillId="0" borderId="0" xfId="0" applyNumberFormat="1" applyFont="1" applyAlignment="1" applyProtection="1">
      <alignment horizontal="right" vertical="center"/>
      <protection hidden="1"/>
    </xf>
    <xf numFmtId="0" fontId="5" fillId="0" borderId="0" xfId="0" applyFont="1" applyAlignment="1" applyProtection="1">
      <alignment horizontal="left" vertical="top" wrapText="1"/>
      <protection hidden="1"/>
    </xf>
    <xf numFmtId="0" fontId="6" fillId="0" borderId="0" xfId="0" applyFont="1" applyAlignment="1" applyProtection="1">
      <alignment vertical="top" wrapText="1"/>
      <protection hidden="1"/>
    </xf>
    <xf numFmtId="0" fontId="56" fillId="0" borderId="0" xfId="0" applyFont="1" applyAlignment="1" applyProtection="1">
      <alignment horizontal="left" vertical="top" wrapText="1"/>
      <protection hidden="1"/>
    </xf>
    <xf numFmtId="49" fontId="18" fillId="0" borderId="29" xfId="0" applyNumberFormat="1" applyFont="1" applyBorder="1" applyAlignment="1">
      <alignment horizontal="left" vertical="center" wrapText="1"/>
    </xf>
    <xf numFmtId="49" fontId="8" fillId="0" borderId="35"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21" fillId="0" borderId="25" xfId="0" applyNumberFormat="1" applyFont="1" applyBorder="1" applyAlignment="1">
      <alignment horizontal="left" vertical="top" wrapText="1"/>
    </xf>
    <xf numFmtId="49" fontId="5" fillId="0" borderId="25" xfId="0" applyNumberFormat="1" applyFont="1" applyBorder="1" applyAlignment="1">
      <alignment horizontal="left" vertical="top" wrapText="1"/>
    </xf>
    <xf numFmtId="0" fontId="24" fillId="0" borderId="0" xfId="0" applyFont="1" applyAlignment="1">
      <alignment horizontal="left" vertical="top" wrapText="1"/>
    </xf>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3" fillId="0" borderId="25" xfId="0" applyFont="1" applyBorder="1" applyAlignment="1" applyProtection="1">
      <alignment horizontal="right" vertical="center" wrapText="1"/>
      <protection hidden="1"/>
    </xf>
    <xf numFmtId="0" fontId="3" fillId="0" borderId="40" xfId="0" applyFont="1" applyBorder="1" applyAlignment="1" applyProtection="1">
      <alignment horizontal="center" vertical="center" shrinkToFit="1"/>
      <protection hidden="1"/>
    </xf>
    <xf numFmtId="0" fontId="3" fillId="0" borderId="41" xfId="0" applyFont="1" applyBorder="1" applyAlignment="1" applyProtection="1">
      <alignment horizontal="center" vertical="center" shrinkToFit="1"/>
      <protection hidden="1"/>
    </xf>
    <xf numFmtId="0" fontId="3" fillId="0" borderId="42" xfId="0" applyFont="1" applyBorder="1" applyAlignment="1" applyProtection="1">
      <alignment horizontal="center" vertical="center" shrinkToFit="1"/>
      <protection hidden="1"/>
    </xf>
    <xf numFmtId="49" fontId="22" fillId="0" borderId="0" xfId="0" applyNumberFormat="1" applyFont="1" applyAlignment="1" applyProtection="1">
      <alignment horizontal="left" vertical="top" wrapText="1"/>
      <protection hidden="1"/>
    </xf>
    <xf numFmtId="49" fontId="8" fillId="0" borderId="0" xfId="0" applyNumberFormat="1" applyFont="1" applyAlignment="1" applyProtection="1">
      <alignment horizontal="left" vertical="top" wrapText="1"/>
      <protection hidden="1"/>
    </xf>
    <xf numFmtId="0" fontId="32" fillId="0" borderId="0" xfId="0" applyFont="1" applyAlignment="1" applyProtection="1">
      <alignment horizontal="left" vertical="top"/>
      <protection hidden="1"/>
    </xf>
    <xf numFmtId="0" fontId="30" fillId="0" borderId="0" xfId="0" applyFont="1" applyAlignment="1" applyProtection="1">
      <alignment horizontal="left" vertical="top"/>
      <protection hidden="1"/>
    </xf>
    <xf numFmtId="0" fontId="10" fillId="0" borderId="0" xfId="0" applyFont="1" applyAlignment="1" applyProtection="1">
      <alignment horizontal="center" vertical="center"/>
      <protection hidden="1"/>
    </xf>
    <xf numFmtId="0" fontId="58" fillId="0" borderId="0" xfId="0" applyFont="1" applyAlignment="1">
      <alignment horizontal="left" vertical="top" wrapText="1"/>
    </xf>
    <xf numFmtId="0" fontId="6" fillId="0" borderId="0" xfId="0" applyFont="1" applyAlignment="1">
      <alignment horizontal="left" vertical="top"/>
    </xf>
    <xf numFmtId="0" fontId="21" fillId="0" borderId="0" xfId="0" applyFont="1" applyAlignment="1">
      <alignment horizontal="left" vertical="top" shrinkToFit="1"/>
    </xf>
    <xf numFmtId="0" fontId="2" fillId="0" borderId="0" xfId="0" applyFont="1" applyAlignment="1">
      <alignment horizontal="center" vertical="center" shrinkToFit="1"/>
    </xf>
    <xf numFmtId="0" fontId="6" fillId="0" borderId="0" xfId="0" applyFont="1" applyAlignment="1">
      <alignment horizontal="left" vertical="top" shrinkToFit="1"/>
    </xf>
    <xf numFmtId="0" fontId="27" fillId="0" borderId="0" xfId="0" applyFont="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19" fillId="0" borderId="0" xfId="0" applyFont="1" applyAlignment="1">
      <alignment horizontal="left" vertical="top" shrinkToFit="1"/>
    </xf>
    <xf numFmtId="0" fontId="0" fillId="0" borderId="0" xfId="0" applyAlignment="1">
      <alignment horizontal="left" vertical="center" shrinkToFit="1"/>
    </xf>
    <xf numFmtId="0" fontId="6" fillId="0" borderId="0" xfId="0" applyFont="1" applyAlignment="1">
      <alignment horizontal="right" vertical="center"/>
    </xf>
    <xf numFmtId="0" fontId="21" fillId="0" borderId="0" xfId="0" applyFont="1" applyAlignment="1" applyProtection="1">
      <alignment horizontal="center" vertical="center" shrinkToFit="1"/>
      <protection hidden="1"/>
    </xf>
    <xf numFmtId="0" fontId="21" fillId="0" borderId="15" xfId="0" applyFont="1" applyBorder="1" applyAlignment="1" applyProtection="1">
      <alignment horizontal="left" vertical="center" wrapText="1"/>
      <protection hidden="1"/>
    </xf>
    <xf numFmtId="3" fontId="21" fillId="0" borderId="15" xfId="0" applyNumberFormat="1" applyFont="1" applyBorder="1" applyAlignment="1" applyProtection="1">
      <alignment horizontal="right" vertical="center" shrinkToFit="1"/>
      <protection hidden="1"/>
    </xf>
    <xf numFmtId="0" fontId="21" fillId="0" borderId="16" xfId="0" applyFont="1" applyBorder="1" applyAlignment="1" applyProtection="1">
      <alignment horizontal="left" vertical="center" wrapText="1"/>
      <protection hidden="1"/>
    </xf>
    <xf numFmtId="0" fontId="21" fillId="0" borderId="0" xfId="0" applyFont="1" applyAlignment="1" applyProtection="1">
      <alignment vertical="top" wrapText="1"/>
      <protection hidden="1"/>
    </xf>
    <xf numFmtId="0" fontId="27" fillId="0" borderId="0" xfId="0" applyFont="1" applyAlignment="1" applyProtection="1">
      <alignment horizontal="left" vertical="top" shrinkToFit="1"/>
      <protection hidden="1"/>
    </xf>
    <xf numFmtId="0" fontId="21" fillId="0" borderId="0" xfId="0" applyFont="1" applyAlignment="1" applyProtection="1">
      <alignment horizontal="left" vertical="top" shrinkToFit="1"/>
      <protection hidden="1"/>
    </xf>
    <xf numFmtId="3" fontId="21" fillId="0" borderId="0" xfId="0" applyNumberFormat="1" applyFont="1" applyAlignment="1" applyProtection="1">
      <alignment horizontal="right" vertical="top" shrinkToFit="1"/>
      <protection hidden="1"/>
    </xf>
    <xf numFmtId="3" fontId="21" fillId="0" borderId="16" xfId="0" applyNumberFormat="1" applyFont="1" applyBorder="1" applyAlignment="1" applyProtection="1">
      <alignment horizontal="right" vertical="center" shrinkToFit="1"/>
      <protection hidden="1"/>
    </xf>
    <xf numFmtId="0" fontId="11" fillId="0" borderId="0" xfId="0" applyFont="1" applyAlignment="1">
      <alignment horizontal="left" vertical="top" shrinkToFit="1"/>
    </xf>
    <xf numFmtId="0" fontId="0" fillId="0" borderId="0" xfId="0" applyAlignment="1">
      <alignment horizontal="left" shrinkToFit="1"/>
    </xf>
    <xf numFmtId="0" fontId="5" fillId="0" borderId="0" xfId="0" applyFont="1" applyAlignment="1">
      <alignment horizontal="left" vertical="center" shrinkToFit="1"/>
    </xf>
    <xf numFmtId="0" fontId="3" fillId="0" borderId="142" xfId="0" applyFont="1" applyBorder="1" applyAlignment="1" applyProtection="1">
      <alignment horizontal="center" vertical="center" shrinkToFit="1"/>
      <protection hidden="1"/>
    </xf>
    <xf numFmtId="0" fontId="21" fillId="0" borderId="0" xfId="0" applyFont="1" applyAlignment="1" applyProtection="1">
      <alignment horizontal="left" vertical="center" shrinkToFit="1"/>
      <protection hidden="1"/>
    </xf>
    <xf numFmtId="0" fontId="59" fillId="0" borderId="0" xfId="0" applyFont="1" applyAlignment="1">
      <alignment horizontal="left" vertical="top" wrapText="1"/>
    </xf>
    <xf numFmtId="0" fontId="60" fillId="0" borderId="13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37" xfId="0" applyFont="1" applyBorder="1" applyAlignment="1">
      <alignment horizontal="center" vertical="center" wrapText="1"/>
    </xf>
    <xf numFmtId="0" fontId="60" fillId="0" borderId="138" xfId="0" applyFont="1" applyBorder="1" applyAlignment="1">
      <alignment horizontal="center" vertical="center" wrapText="1"/>
    </xf>
    <xf numFmtId="0" fontId="62" fillId="0" borderId="0" xfId="0" applyFont="1" applyAlignment="1">
      <alignment horizontal="left" wrapText="1"/>
    </xf>
    <xf numFmtId="0" fontId="64" fillId="0" borderId="0" xfId="0" applyFont="1" applyAlignment="1">
      <alignment horizontal="center" vertical="center" shrinkToFit="1"/>
    </xf>
    <xf numFmtId="0" fontId="16" fillId="0" borderId="0" xfId="0" applyFont="1" applyAlignment="1">
      <alignment horizontal="left" vertical="top" shrinkToFit="1"/>
    </xf>
    <xf numFmtId="0" fontId="27" fillId="0" borderId="0" xfId="0" applyFont="1" applyAlignment="1" applyProtection="1">
      <alignment horizontal="left" vertical="center"/>
      <protection hidden="1"/>
    </xf>
    <xf numFmtId="0" fontId="12" fillId="0" borderId="0" xfId="0" applyFont="1" applyAlignment="1">
      <alignment horizontal="left" vertical="top" shrinkToFit="1"/>
    </xf>
    <xf numFmtId="0" fontId="6" fillId="0" borderId="0" xfId="0" applyFont="1" applyAlignment="1" applyProtection="1">
      <alignment vertical="top" shrinkToFit="1"/>
      <protection hidden="1"/>
    </xf>
    <xf numFmtId="0" fontId="42" fillId="6" borderId="34" xfId="0" applyFont="1" applyFill="1" applyBorder="1" applyAlignment="1">
      <alignment horizontal="center"/>
    </xf>
    <xf numFmtId="0" fontId="41" fillId="6" borderId="0" xfId="0" applyFont="1" applyFill="1" applyAlignment="1">
      <alignment horizontal="left" vertical="center" shrinkToFit="1"/>
    </xf>
    <xf numFmtId="0" fontId="47" fillId="6" borderId="182" xfId="0" applyFont="1" applyFill="1" applyBorder="1" applyAlignment="1" applyProtection="1">
      <alignment horizontal="center" vertical="center" shrinkToFit="1"/>
      <protection hidden="1"/>
    </xf>
    <xf numFmtId="0" fontId="47" fillId="6" borderId="185" xfId="0" applyFont="1" applyFill="1" applyBorder="1" applyAlignment="1" applyProtection="1">
      <alignment horizontal="center" vertical="center" shrinkToFit="1"/>
      <protection hidden="1"/>
    </xf>
    <xf numFmtId="0" fontId="52" fillId="6" borderId="52" xfId="0" applyFont="1" applyFill="1" applyBorder="1" applyAlignment="1">
      <alignment horizontal="left" vertical="center" shrinkToFit="1"/>
    </xf>
    <xf numFmtId="0" fontId="52" fillId="6" borderId="47" xfId="0" applyFont="1" applyFill="1" applyBorder="1" applyAlignment="1">
      <alignment horizontal="left" vertical="center" shrinkToFit="1"/>
    </xf>
    <xf numFmtId="0" fontId="47" fillId="6" borderId="145" xfId="0" applyFont="1" applyFill="1" applyBorder="1" applyAlignment="1">
      <alignment horizontal="right" vertical="center" shrinkToFit="1"/>
    </xf>
    <xf numFmtId="0" fontId="47" fillId="6" borderId="146" xfId="0" applyFont="1" applyFill="1" applyBorder="1" applyAlignment="1">
      <alignment horizontal="right" vertical="center" shrinkToFit="1"/>
    </xf>
    <xf numFmtId="0" fontId="47" fillId="6" borderId="147" xfId="0" applyFont="1" applyFill="1" applyBorder="1" applyAlignment="1">
      <alignment horizontal="right" vertical="center" shrinkToFit="1"/>
    </xf>
    <xf numFmtId="177" fontId="47" fillId="6" borderId="148" xfId="0" applyNumberFormat="1" applyFont="1" applyFill="1" applyBorder="1" applyAlignment="1">
      <alignment horizontal="right" vertical="center" shrinkToFit="1"/>
    </xf>
    <xf numFmtId="0" fontId="47" fillId="6" borderId="148" xfId="0" applyFont="1" applyFill="1" applyBorder="1" applyAlignment="1">
      <alignment horizontal="center" vertical="center" shrinkToFit="1"/>
    </xf>
    <xf numFmtId="0" fontId="47" fillId="6" borderId="149" xfId="0" applyFont="1" applyFill="1" applyBorder="1" applyAlignment="1">
      <alignment horizontal="center" vertical="center" shrinkToFit="1"/>
    </xf>
    <xf numFmtId="0" fontId="47" fillId="6" borderId="179" xfId="0" applyFont="1" applyFill="1" applyBorder="1" applyAlignment="1">
      <alignment horizontal="center" vertical="center" shrinkToFit="1"/>
    </xf>
    <xf numFmtId="0" fontId="47" fillId="6" borderId="180" xfId="0" applyFont="1" applyFill="1" applyBorder="1" applyAlignment="1">
      <alignment horizontal="center" vertical="center" shrinkToFit="1"/>
    </xf>
    <xf numFmtId="0" fontId="51" fillId="6" borderId="132" xfId="0" applyFont="1" applyFill="1" applyBorder="1" applyAlignment="1">
      <alignment horizontal="center" vertical="center" shrinkToFit="1"/>
    </xf>
    <xf numFmtId="0" fontId="51" fillId="6" borderId="133" xfId="0" applyFont="1" applyFill="1" applyBorder="1" applyAlignment="1">
      <alignment horizontal="center" vertical="center" shrinkToFit="1"/>
    </xf>
    <xf numFmtId="0" fontId="41" fillId="6" borderId="0" xfId="0" applyFont="1" applyFill="1" applyAlignment="1">
      <alignment vertical="center" shrinkToFit="1"/>
    </xf>
    <xf numFmtId="0" fontId="47" fillId="6" borderId="152" xfId="0" applyFont="1" applyFill="1" applyBorder="1" applyAlignment="1">
      <alignment horizontal="center" vertical="center" shrinkToFit="1"/>
    </xf>
    <xf numFmtId="0" fontId="47" fillId="6" borderId="164" xfId="0" applyFont="1" applyFill="1" applyBorder="1" applyAlignment="1">
      <alignment horizontal="center" vertical="center" shrinkToFit="1"/>
    </xf>
    <xf numFmtId="0" fontId="47" fillId="6" borderId="153" xfId="0" applyFont="1" applyFill="1" applyBorder="1" applyAlignment="1">
      <alignment horizontal="center" vertical="center" shrinkToFit="1"/>
    </xf>
    <xf numFmtId="0" fontId="47" fillId="6" borderId="165" xfId="0" applyFont="1" applyFill="1" applyBorder="1" applyAlignment="1">
      <alignment horizontal="center" vertical="center" shrinkToFit="1"/>
    </xf>
    <xf numFmtId="0" fontId="47" fillId="6" borderId="151" xfId="0" applyFont="1" applyFill="1" applyBorder="1" applyAlignment="1">
      <alignment horizontal="center" vertical="center" shrinkToFit="1"/>
    </xf>
    <xf numFmtId="0" fontId="47" fillId="6" borderId="49" xfId="0" applyFont="1" applyFill="1" applyBorder="1" applyAlignment="1">
      <alignment horizontal="center" vertical="center" shrinkToFit="1"/>
    </xf>
    <xf numFmtId="0" fontId="47" fillId="6" borderId="157" xfId="0" applyFont="1" applyFill="1" applyBorder="1" applyAlignment="1" applyProtection="1">
      <alignment horizontal="center" vertical="center" shrinkToFit="1"/>
      <protection hidden="1"/>
    </xf>
    <xf numFmtId="0" fontId="47" fillId="6" borderId="158" xfId="0" applyFont="1" applyFill="1" applyBorder="1" applyAlignment="1" applyProtection="1">
      <alignment horizontal="center" vertical="center" shrinkToFit="1"/>
      <protection hidden="1"/>
    </xf>
    <xf numFmtId="177" fontId="47" fillId="6" borderId="151" xfId="0" applyNumberFormat="1" applyFont="1" applyFill="1" applyBorder="1" applyAlignment="1" applyProtection="1">
      <alignment horizontal="center" vertical="center" shrinkToFit="1"/>
      <protection hidden="1"/>
    </xf>
    <xf numFmtId="177" fontId="47" fillId="6" borderId="49" xfId="0" applyNumberFormat="1" applyFont="1" applyFill="1" applyBorder="1" applyAlignment="1" applyProtection="1">
      <alignment horizontal="center" vertical="center" shrinkToFit="1"/>
      <protection hidden="1"/>
    </xf>
    <xf numFmtId="0" fontId="47" fillId="6" borderId="125" xfId="0" applyFont="1" applyFill="1" applyBorder="1" applyAlignment="1">
      <alignment horizontal="center" vertical="center" shrinkToFit="1"/>
    </xf>
    <xf numFmtId="0" fontId="47" fillId="6" borderId="126" xfId="0" applyFont="1" applyFill="1" applyBorder="1" applyAlignment="1">
      <alignment horizontal="center" vertical="center" shrinkToFit="1"/>
    </xf>
    <xf numFmtId="0" fontId="47" fillId="6" borderId="182" xfId="0" applyFont="1" applyFill="1" applyBorder="1" applyAlignment="1">
      <alignment horizontal="left" vertical="center" shrinkToFit="1"/>
    </xf>
    <xf numFmtId="0" fontId="47" fillId="6" borderId="183" xfId="0" applyFont="1" applyFill="1" applyBorder="1" applyAlignment="1">
      <alignment horizontal="left" vertical="center" shrinkToFit="1"/>
    </xf>
    <xf numFmtId="0" fontId="47" fillId="6" borderId="154" xfId="0" applyFont="1" applyFill="1" applyBorder="1" applyAlignment="1">
      <alignment horizontal="center" shrinkToFit="1"/>
    </xf>
    <xf numFmtId="0" fontId="47" fillId="6" borderId="151" xfId="0" applyFont="1" applyFill="1" applyBorder="1" applyAlignment="1">
      <alignment horizontal="center" shrinkToFit="1"/>
    </xf>
    <xf numFmtId="0" fontId="47" fillId="6" borderId="155" xfId="0" applyFont="1" applyFill="1" applyBorder="1" applyAlignment="1">
      <alignment horizontal="center" shrinkToFit="1"/>
    </xf>
    <xf numFmtId="177" fontId="47" fillId="6" borderId="182" xfId="0" applyNumberFormat="1" applyFont="1" applyFill="1" applyBorder="1" applyAlignment="1" applyProtection="1">
      <alignment horizontal="right" vertical="center" shrinkToFit="1"/>
      <protection hidden="1"/>
    </xf>
    <xf numFmtId="177" fontId="47" fillId="6" borderId="184" xfId="0" applyNumberFormat="1" applyFont="1" applyFill="1" applyBorder="1" applyAlignment="1" applyProtection="1">
      <alignment horizontal="right" vertical="center" shrinkToFit="1"/>
      <protection hidden="1"/>
    </xf>
    <xf numFmtId="0" fontId="42" fillId="6" borderId="34" xfId="0" applyFont="1" applyFill="1" applyBorder="1" applyAlignment="1">
      <alignment horizontal="center" shrinkToFit="1"/>
    </xf>
    <xf numFmtId="0" fontId="47" fillId="6" borderId="172" xfId="0" applyFont="1" applyFill="1" applyBorder="1" applyAlignment="1">
      <alignment horizontal="left" vertical="center" wrapText="1" shrinkToFit="1"/>
    </xf>
    <xf numFmtId="0" fontId="47" fillId="6" borderId="172" xfId="0" applyFont="1" applyFill="1" applyBorder="1" applyAlignment="1">
      <alignment horizontal="left" vertical="center" shrinkToFit="1"/>
    </xf>
    <xf numFmtId="0" fontId="48" fillId="6" borderId="97" xfId="0" applyFont="1" applyFill="1" applyBorder="1" applyAlignment="1">
      <alignment horizontal="center" vertical="center" shrinkToFit="1"/>
    </xf>
    <xf numFmtId="0" fontId="48" fillId="6" borderId="98" xfId="0" applyFont="1" applyFill="1" applyBorder="1" applyAlignment="1">
      <alignment horizontal="center" vertical="center" shrinkToFit="1"/>
    </xf>
    <xf numFmtId="0" fontId="50" fillId="4" borderId="91" xfId="0" applyFont="1" applyFill="1" applyBorder="1" applyAlignment="1" applyProtection="1">
      <alignment horizontal="center" vertical="center" shrinkToFit="1"/>
      <protection locked="0"/>
    </xf>
    <xf numFmtId="0" fontId="50" fillId="4" borderId="92" xfId="0" applyFont="1" applyFill="1" applyBorder="1" applyAlignment="1" applyProtection="1">
      <alignment horizontal="center" vertical="center" shrinkToFit="1"/>
      <protection locked="0"/>
    </xf>
    <xf numFmtId="0" fontId="50" fillId="4" borderId="93" xfId="0" applyFont="1" applyFill="1" applyBorder="1" applyAlignment="1" applyProtection="1">
      <alignment horizontal="center" vertical="center" shrinkToFit="1"/>
      <protection locked="0"/>
    </xf>
    <xf numFmtId="0" fontId="48" fillId="6" borderId="102" xfId="0" applyFont="1" applyFill="1" applyBorder="1" applyAlignment="1">
      <alignment horizontal="center" vertical="center" shrinkToFit="1"/>
    </xf>
    <xf numFmtId="0" fontId="48" fillId="6" borderId="107" xfId="0" applyFont="1" applyFill="1" applyBorder="1" applyAlignment="1">
      <alignment horizontal="center" vertical="center" shrinkToFit="1"/>
    </xf>
    <xf numFmtId="0" fontId="52" fillId="5" borderId="16" xfId="0" applyFont="1" applyFill="1" applyBorder="1" applyAlignment="1" applyProtection="1">
      <alignment horizontal="center" vertical="center" shrinkToFit="1"/>
      <protection locked="0"/>
    </xf>
    <xf numFmtId="0" fontId="52" fillId="6" borderId="44" xfId="0" applyFont="1" applyFill="1" applyBorder="1" applyAlignment="1">
      <alignment horizontal="left" vertical="center" shrinkToFit="1"/>
    </xf>
    <xf numFmtId="0" fontId="52" fillId="6" borderId="16" xfId="0" applyFont="1" applyFill="1" applyBorder="1" applyAlignment="1">
      <alignment horizontal="left" vertical="center" shrinkToFit="1"/>
    </xf>
    <xf numFmtId="0" fontId="52" fillId="6" borderId="0" xfId="0" applyFont="1" applyFill="1" applyAlignment="1">
      <alignment horizontal="center" vertical="center" shrinkToFit="1"/>
    </xf>
    <xf numFmtId="0" fontId="52" fillId="6" borderId="16" xfId="0" applyFont="1" applyFill="1" applyBorder="1" applyAlignment="1">
      <alignment horizontal="center" vertical="center" shrinkToFit="1"/>
    </xf>
    <xf numFmtId="0" fontId="52" fillId="6" borderId="79" xfId="0" applyFont="1" applyFill="1" applyBorder="1" applyAlignment="1">
      <alignment horizontal="center" vertical="center" shrinkToFit="1"/>
    </xf>
    <xf numFmtId="0" fontId="52" fillId="6" borderId="0" xfId="0" applyFont="1" applyFill="1" applyAlignment="1">
      <alignment horizontal="left" vertical="center" shrinkToFit="1"/>
    </xf>
    <xf numFmtId="178" fontId="53" fillId="5" borderId="71" xfId="0" applyNumberFormat="1" applyFont="1" applyFill="1" applyBorder="1" applyAlignment="1" applyProtection="1">
      <alignment horizontal="center" vertical="center"/>
      <protection locked="0"/>
    </xf>
    <xf numFmtId="178" fontId="53" fillId="5" borderId="72" xfId="0" applyNumberFormat="1" applyFont="1" applyFill="1" applyBorder="1" applyAlignment="1" applyProtection="1">
      <alignment horizontal="center" vertical="center"/>
      <protection locked="0"/>
    </xf>
    <xf numFmtId="178" fontId="53" fillId="5" borderId="73" xfId="0" applyNumberFormat="1" applyFont="1" applyFill="1" applyBorder="1" applyAlignment="1" applyProtection="1">
      <alignment horizontal="center" vertical="center"/>
      <protection locked="0"/>
    </xf>
    <xf numFmtId="178" fontId="53" fillId="5" borderId="60" xfId="0" applyNumberFormat="1" applyFont="1" applyFill="1" applyBorder="1" applyAlignment="1" applyProtection="1">
      <alignment horizontal="center" vertical="center"/>
      <protection locked="0"/>
    </xf>
    <xf numFmtId="178" fontId="53" fillId="5" borderId="0" xfId="0" applyNumberFormat="1" applyFont="1" applyFill="1" applyAlignment="1" applyProtection="1">
      <alignment horizontal="center" vertical="center"/>
      <protection locked="0"/>
    </xf>
    <xf numFmtId="178" fontId="53" fillId="5" borderId="33" xfId="0" applyNumberFormat="1" applyFont="1" applyFill="1" applyBorder="1" applyAlignment="1" applyProtection="1">
      <alignment horizontal="center" vertical="center"/>
      <protection locked="0"/>
    </xf>
    <xf numFmtId="0" fontId="48" fillId="3" borderId="57" xfId="0" applyFont="1" applyFill="1" applyBorder="1" applyAlignment="1" applyProtection="1">
      <alignment horizontal="right" vertical="center" shrinkToFit="1"/>
      <protection locked="0"/>
    </xf>
    <xf numFmtId="0" fontId="48" fillId="3" borderId="70" xfId="0" applyFont="1" applyFill="1" applyBorder="1" applyAlignment="1" applyProtection="1">
      <alignment horizontal="right" vertical="center" shrinkToFit="1"/>
      <protection locked="0"/>
    </xf>
    <xf numFmtId="0" fontId="52" fillId="6" borderId="123" xfId="0" applyFont="1" applyFill="1" applyBorder="1" applyAlignment="1">
      <alignment horizontal="right" vertical="center" shrinkToFit="1"/>
    </xf>
    <xf numFmtId="0" fontId="52" fillId="6" borderId="85" xfId="0" applyFont="1" applyFill="1" applyBorder="1" applyAlignment="1">
      <alignment horizontal="right" vertical="center" shrinkToFit="1"/>
    </xf>
    <xf numFmtId="0" fontId="52" fillId="4" borderId="85" xfId="0" applyFont="1" applyFill="1" applyBorder="1" applyAlignment="1" applyProtection="1">
      <alignment horizontal="center" vertical="center" shrinkToFit="1"/>
      <protection locked="0"/>
    </xf>
    <xf numFmtId="0" fontId="51" fillId="6" borderId="50" xfId="0" applyFont="1" applyFill="1" applyBorder="1" applyAlignment="1">
      <alignment horizontal="center" vertical="center" shrinkToFit="1"/>
    </xf>
    <xf numFmtId="0" fontId="51" fillId="6" borderId="100" xfId="0" applyFont="1" applyFill="1" applyBorder="1" applyAlignment="1">
      <alignment horizontal="center" vertical="center" shrinkToFit="1"/>
    </xf>
    <xf numFmtId="0" fontId="52" fillId="6" borderId="43" xfId="0" applyFont="1" applyFill="1" applyBorder="1" applyAlignment="1">
      <alignment horizontal="left" vertical="center" shrinkToFit="1"/>
    </xf>
    <xf numFmtId="0" fontId="51" fillId="6" borderId="59" xfId="0" applyFont="1" applyFill="1" applyBorder="1" applyAlignment="1">
      <alignment horizontal="center" vertical="center" shrinkToFit="1"/>
    </xf>
    <xf numFmtId="0" fontId="51" fillId="6" borderId="81" xfId="0" applyFont="1" applyFill="1" applyBorder="1" applyAlignment="1">
      <alignment horizontal="center" vertical="center" shrinkToFit="1"/>
    </xf>
    <xf numFmtId="0" fontId="51" fillId="6" borderId="108" xfId="0" applyFont="1" applyFill="1" applyBorder="1" applyAlignment="1">
      <alignment horizontal="center" vertical="center" shrinkToFit="1"/>
    </xf>
    <xf numFmtId="0" fontId="51" fillId="6" borderId="54" xfId="0" applyFont="1" applyFill="1" applyBorder="1" applyAlignment="1">
      <alignment horizontal="center" vertical="center" shrinkToFit="1"/>
    </xf>
    <xf numFmtId="177" fontId="47" fillId="6" borderId="125" xfId="0" applyNumberFormat="1" applyFont="1" applyFill="1" applyBorder="1" applyAlignment="1">
      <alignment horizontal="right" vertical="center" shrinkToFit="1"/>
    </xf>
    <xf numFmtId="177" fontId="47" fillId="6" borderId="85" xfId="0" applyNumberFormat="1" applyFont="1" applyFill="1" applyBorder="1" applyAlignment="1">
      <alignment horizontal="right" vertical="center" shrinkToFit="1"/>
    </xf>
    <xf numFmtId="178" fontId="53" fillId="5" borderId="0" xfId="0" applyNumberFormat="1" applyFont="1" applyFill="1" applyBorder="1" applyAlignment="1" applyProtection="1">
      <alignment horizontal="center" vertical="center"/>
      <protection locked="0"/>
    </xf>
    <xf numFmtId="0" fontId="52" fillId="6" borderId="0" xfId="0" applyFont="1" applyFill="1" applyBorder="1" applyAlignment="1">
      <alignment horizontal="left" vertical="center" shrinkToFit="1"/>
    </xf>
    <xf numFmtId="0" fontId="52" fillId="5" borderId="0" xfId="0" applyFont="1" applyFill="1" applyBorder="1" applyAlignment="1" applyProtection="1">
      <alignment horizontal="center" vertical="center" shrinkToFit="1"/>
      <protection locked="0"/>
    </xf>
    <xf numFmtId="0" fontId="52" fillId="6" borderId="0" xfId="0" applyFont="1" applyFill="1" applyBorder="1" applyAlignment="1">
      <alignment horizontal="center" vertical="center" shrinkToFit="1"/>
    </xf>
    <xf numFmtId="0" fontId="51" fillId="6" borderId="106" xfId="0" applyFont="1" applyFill="1" applyBorder="1" applyAlignment="1">
      <alignment horizontal="center" vertical="center" shrinkToFit="1"/>
    </xf>
    <xf numFmtId="0" fontId="51" fillId="6" borderId="101" xfId="0" applyFont="1" applyFill="1" applyBorder="1" applyAlignment="1">
      <alignment horizontal="center" vertical="center" shrinkToFit="1"/>
    </xf>
    <xf numFmtId="0" fontId="51" fillId="6" borderId="99" xfId="0" applyFont="1" applyFill="1" applyBorder="1" applyAlignment="1">
      <alignment horizontal="center" vertical="center" shrinkToFit="1"/>
    </xf>
    <xf numFmtId="49" fontId="53" fillId="6" borderId="68" xfId="0" applyNumberFormat="1" applyFont="1" applyFill="1" applyBorder="1" applyAlignment="1">
      <alignment horizontal="center" vertical="center" shrinkToFit="1"/>
    </xf>
    <xf numFmtId="49" fontId="53" fillId="6" borderId="49" xfId="0" applyNumberFormat="1" applyFont="1" applyFill="1" applyBorder="1" applyAlignment="1">
      <alignment horizontal="center" vertical="center" shrinkToFit="1"/>
    </xf>
    <xf numFmtId="49" fontId="53" fillId="6" borderId="50" xfId="0" applyNumberFormat="1" applyFont="1" applyFill="1" applyBorder="1" applyAlignment="1">
      <alignment horizontal="center" vertical="center" shrinkToFit="1"/>
    </xf>
    <xf numFmtId="49" fontId="53" fillId="6" borderId="176" xfId="0" applyNumberFormat="1" applyFont="1" applyFill="1" applyBorder="1" applyAlignment="1">
      <alignment horizontal="center" vertical="center" shrinkToFit="1"/>
    </xf>
    <xf numFmtId="49" fontId="53" fillId="6" borderId="101" xfId="0" applyNumberFormat="1" applyFont="1" applyFill="1" applyBorder="1" applyAlignment="1">
      <alignment horizontal="center" vertical="center" shrinkToFit="1"/>
    </xf>
    <xf numFmtId="49" fontId="53" fillId="6" borderId="102" xfId="0" applyNumberFormat="1" applyFont="1" applyFill="1" applyBorder="1" applyAlignment="1">
      <alignment horizontal="center" vertical="center" shrinkToFit="1"/>
    </xf>
    <xf numFmtId="0" fontId="48" fillId="3" borderId="49" xfId="0" applyFont="1" applyFill="1" applyBorder="1" applyAlignment="1" applyProtection="1">
      <alignment horizontal="right" vertical="center" shrinkToFit="1"/>
      <protection locked="0"/>
    </xf>
    <xf numFmtId="0" fontId="48" fillId="3" borderId="78" xfId="0" applyFont="1" applyFill="1" applyBorder="1" applyAlignment="1" applyProtection="1">
      <alignment horizontal="right" vertical="center" shrinkToFit="1"/>
      <protection locked="0"/>
    </xf>
    <xf numFmtId="0" fontId="52" fillId="5" borderId="151" xfId="0" applyFont="1" applyFill="1" applyBorder="1" applyAlignment="1" applyProtection="1">
      <alignment horizontal="center" vertical="center" shrinkToFit="1"/>
      <protection locked="0"/>
    </xf>
    <xf numFmtId="0" fontId="52" fillId="5" borderId="47" xfId="0" applyFont="1" applyFill="1" applyBorder="1" applyAlignment="1" applyProtection="1">
      <alignment horizontal="center" vertical="center" shrinkToFit="1"/>
      <protection locked="0"/>
    </xf>
    <xf numFmtId="0" fontId="52" fillId="6" borderId="151" xfId="0" applyFont="1" applyFill="1" applyBorder="1" applyAlignment="1">
      <alignment horizontal="center" vertical="center" shrinkToFit="1"/>
    </xf>
    <xf numFmtId="0" fontId="52" fillId="6" borderId="47" xfId="0" applyFont="1" applyFill="1" applyBorder="1" applyAlignment="1">
      <alignment horizontal="center" vertical="center" shrinkToFit="1"/>
    </xf>
    <xf numFmtId="0" fontId="51" fillId="6" borderId="53" xfId="0" applyFont="1" applyFill="1" applyBorder="1" applyAlignment="1">
      <alignment horizontal="center" vertical="center" shrinkToFit="1"/>
    </xf>
    <xf numFmtId="0" fontId="51" fillId="6" borderId="49" xfId="0" applyFont="1" applyFill="1" applyBorder="1" applyAlignment="1">
      <alignment horizontal="center" vertical="center" shrinkToFit="1"/>
    </xf>
    <xf numFmtId="0" fontId="51" fillId="6" borderId="78" xfId="0" applyFont="1" applyFill="1" applyBorder="1" applyAlignment="1">
      <alignment horizontal="center" vertical="center" shrinkToFit="1"/>
    </xf>
    <xf numFmtId="0" fontId="51" fillId="6" borderId="130" xfId="0" applyFont="1" applyFill="1" applyBorder="1" applyAlignment="1">
      <alignment horizontal="center" vertical="center" shrinkToFit="1"/>
    </xf>
    <xf numFmtId="0" fontId="51" fillId="6" borderId="131" xfId="0" applyFont="1" applyFill="1" applyBorder="1" applyAlignment="1">
      <alignment horizontal="center" vertical="center" shrinkToFit="1"/>
    </xf>
    <xf numFmtId="178" fontId="53" fillId="5" borderId="67" xfId="0" applyNumberFormat="1" applyFont="1" applyFill="1" applyBorder="1" applyAlignment="1" applyProtection="1">
      <alignment horizontal="center" vertical="center"/>
      <protection locked="0"/>
    </xf>
    <xf numFmtId="178" fontId="53" fillId="5" borderId="47" xfId="0" applyNumberFormat="1" applyFont="1" applyFill="1" applyBorder="1" applyAlignment="1" applyProtection="1">
      <alignment horizontal="center" vertical="center"/>
      <protection locked="0"/>
    </xf>
    <xf numFmtId="178" fontId="53" fillId="5" borderId="51" xfId="0" applyNumberFormat="1" applyFont="1" applyFill="1" applyBorder="1" applyAlignment="1" applyProtection="1">
      <alignment horizontal="center" vertical="center"/>
      <protection locked="0"/>
    </xf>
    <xf numFmtId="0" fontId="52" fillId="6" borderId="74" xfId="0" applyFont="1" applyFill="1" applyBorder="1" applyAlignment="1">
      <alignment horizontal="left" vertical="center" shrinkToFit="1"/>
    </xf>
    <xf numFmtId="0" fontId="52" fillId="6" borderId="72" xfId="0" applyFont="1" applyFill="1" applyBorder="1" applyAlignment="1">
      <alignment horizontal="left" vertical="center" shrinkToFit="1"/>
    </xf>
    <xf numFmtId="0" fontId="52" fillId="6" borderId="43" xfId="0" applyFont="1" applyFill="1" applyBorder="1" applyAlignment="1">
      <alignment horizontal="center" vertical="center" shrinkToFit="1"/>
    </xf>
    <xf numFmtId="0" fontId="52" fillId="6" borderId="56" xfId="0" applyFont="1" applyFill="1" applyBorder="1" applyAlignment="1">
      <alignment horizontal="center" vertical="center" shrinkToFit="1"/>
    </xf>
    <xf numFmtId="0" fontId="52" fillId="6" borderId="175" xfId="0" applyFont="1" applyFill="1" applyBorder="1" applyAlignment="1">
      <alignment horizontal="left" vertical="center" shrinkToFit="1"/>
    </xf>
    <xf numFmtId="0" fontId="52" fillId="6" borderId="151" xfId="0" applyFont="1" applyFill="1" applyBorder="1" applyAlignment="1">
      <alignment horizontal="left" vertical="center" shrinkToFit="1"/>
    </xf>
    <xf numFmtId="0" fontId="47" fillId="6" borderId="85" xfId="0" applyFont="1" applyFill="1" applyBorder="1" applyAlignment="1">
      <alignment horizontal="center" vertical="center" shrinkToFit="1"/>
    </xf>
    <xf numFmtId="0" fontId="47" fillId="6" borderId="124" xfId="0" applyFont="1" applyFill="1" applyBorder="1" applyAlignment="1">
      <alignment horizontal="center" vertical="center" shrinkToFit="1"/>
    </xf>
    <xf numFmtId="0" fontId="46" fillId="6" borderId="0" xfId="0" applyFont="1" applyFill="1" applyAlignment="1">
      <alignment horizontal="center" vertical="center" shrinkToFit="1"/>
    </xf>
    <xf numFmtId="0" fontId="51" fillId="6" borderId="104" xfId="0" applyFont="1" applyFill="1" applyBorder="1" applyAlignment="1">
      <alignment horizontal="center" vertical="center" wrapText="1"/>
    </xf>
    <xf numFmtId="0" fontId="51" fillId="6" borderId="105" xfId="0" applyFont="1" applyFill="1" applyBorder="1" applyAlignment="1">
      <alignment horizontal="center" vertical="center"/>
    </xf>
    <xf numFmtId="0" fontId="51" fillId="6" borderId="106" xfId="0" applyFont="1" applyFill="1" applyBorder="1" applyAlignment="1">
      <alignment horizontal="center" vertical="center"/>
    </xf>
    <xf numFmtId="0" fontId="48" fillId="6" borderId="109" xfId="0" applyFont="1" applyFill="1" applyBorder="1" applyAlignment="1">
      <alignment horizontal="center" vertical="center" wrapText="1" shrinkToFit="1"/>
    </xf>
    <xf numFmtId="0" fontId="48" fillId="6" borderId="110" xfId="0" applyFont="1" applyFill="1" applyBorder="1" applyAlignment="1">
      <alignment horizontal="center" vertical="center" shrinkToFit="1"/>
    </xf>
    <xf numFmtId="0" fontId="48" fillId="6" borderId="111" xfId="0" applyFont="1" applyFill="1" applyBorder="1" applyAlignment="1">
      <alignment horizontal="center" vertical="center" shrinkToFit="1"/>
    </xf>
    <xf numFmtId="0" fontId="48" fillId="6" borderId="65" xfId="0" applyFont="1" applyFill="1" applyBorder="1" applyAlignment="1">
      <alignment horizontal="center" vertical="center" shrinkToFit="1"/>
    </xf>
    <xf numFmtId="0" fontId="48" fillId="6" borderId="1" xfId="0" applyFont="1" applyFill="1" applyBorder="1" applyAlignment="1">
      <alignment horizontal="center" vertical="center" shrinkToFit="1"/>
    </xf>
    <xf numFmtId="0" fontId="48" fillId="6" borderId="112" xfId="0" applyFont="1" applyFill="1" applyBorder="1" applyAlignment="1">
      <alignment horizontal="center" vertical="center" shrinkToFit="1"/>
    </xf>
    <xf numFmtId="0" fontId="48" fillId="6" borderId="82" xfId="0" applyFont="1" applyFill="1" applyBorder="1" applyAlignment="1">
      <alignment horizontal="center" vertical="center" shrinkToFit="1"/>
    </xf>
    <xf numFmtId="0" fontId="48" fillId="6" borderId="83" xfId="0" applyFont="1" applyFill="1" applyBorder="1" applyAlignment="1">
      <alignment horizontal="center" vertical="center" shrinkToFit="1"/>
    </xf>
    <xf numFmtId="0" fontId="48" fillId="6" borderId="113" xfId="0" applyFont="1" applyFill="1" applyBorder="1" applyAlignment="1">
      <alignment horizontal="center" vertical="center" shrinkToFit="1"/>
    </xf>
    <xf numFmtId="0" fontId="48" fillId="6" borderId="94" xfId="0" applyFont="1" applyFill="1" applyBorder="1" applyAlignment="1">
      <alignment horizontal="center" vertical="center"/>
    </xf>
    <xf numFmtId="0" fontId="48" fillId="6" borderId="92" xfId="0" applyFont="1" applyFill="1" applyBorder="1" applyAlignment="1">
      <alignment horizontal="center" vertical="center"/>
    </xf>
    <xf numFmtId="0" fontId="48" fillId="6" borderId="95" xfId="0" applyFont="1" applyFill="1" applyBorder="1" applyAlignment="1">
      <alignment horizontal="center" vertical="center"/>
    </xf>
    <xf numFmtId="0" fontId="47" fillId="6" borderId="0" xfId="0" applyFont="1" applyFill="1" applyAlignment="1">
      <alignment horizontal="right" vertical="center"/>
    </xf>
    <xf numFmtId="0" fontId="48" fillId="6" borderId="89" xfId="0" applyFont="1" applyFill="1" applyBorder="1" applyAlignment="1">
      <alignment horizontal="center" vertical="center"/>
    </xf>
    <xf numFmtId="0" fontId="48" fillId="6" borderId="87" xfId="0" applyFont="1" applyFill="1" applyBorder="1" applyAlignment="1">
      <alignment horizontal="center" vertical="center"/>
    </xf>
    <xf numFmtId="0" fontId="48" fillId="6" borderId="90" xfId="0" applyFont="1" applyFill="1" applyBorder="1" applyAlignment="1">
      <alignment horizontal="center" vertical="center"/>
    </xf>
    <xf numFmtId="49" fontId="49" fillId="4" borderId="92" xfId="0" applyNumberFormat="1" applyFont="1" applyFill="1" applyBorder="1" applyAlignment="1" applyProtection="1">
      <alignment horizontal="center" vertical="center" shrinkToFit="1"/>
      <protection locked="0"/>
    </xf>
    <xf numFmtId="49" fontId="49" fillId="4" borderId="118" xfId="0" applyNumberFormat="1" applyFont="1" applyFill="1" applyBorder="1" applyAlignment="1" applyProtection="1">
      <alignment horizontal="center" vertical="center" shrinkToFit="1"/>
      <protection locked="0"/>
    </xf>
    <xf numFmtId="0" fontId="52" fillId="6" borderId="177" xfId="0" applyFont="1" applyFill="1" applyBorder="1" applyAlignment="1">
      <alignment horizontal="left" vertical="center" shrinkToFit="1"/>
    </xf>
    <xf numFmtId="0" fontId="52" fillId="6" borderId="178" xfId="0" applyFont="1" applyFill="1" applyBorder="1" applyAlignment="1">
      <alignment horizontal="left" vertical="center" shrinkToFit="1"/>
    </xf>
    <xf numFmtId="0" fontId="52" fillId="6" borderId="69" xfId="0" applyFont="1" applyFill="1" applyBorder="1" applyAlignment="1">
      <alignment horizontal="center" vertical="center" shrinkToFit="1"/>
    </xf>
    <xf numFmtId="0" fontId="52" fillId="6" borderId="57" xfId="0" applyFont="1" applyFill="1" applyBorder="1" applyAlignment="1">
      <alignment horizontal="center" vertical="center" shrinkToFit="1"/>
    </xf>
    <xf numFmtId="0" fontId="52" fillId="6" borderId="59" xfId="0" applyFont="1" applyFill="1" applyBorder="1" applyAlignment="1">
      <alignment horizontal="center" vertical="center" shrinkToFit="1"/>
    </xf>
    <xf numFmtId="0" fontId="52" fillId="5" borderId="58" xfId="0" applyFont="1" applyFill="1" applyBorder="1" applyAlignment="1" applyProtection="1">
      <alignment horizontal="left" vertical="top" wrapText="1" shrinkToFit="1"/>
      <protection locked="0"/>
    </xf>
    <xf numFmtId="0" fontId="52" fillId="5" borderId="76" xfId="0" applyFont="1" applyFill="1" applyBorder="1" applyAlignment="1" applyProtection="1">
      <alignment horizontal="left" vertical="top" wrapText="1" shrinkToFit="1"/>
      <protection locked="0"/>
    </xf>
    <xf numFmtId="178" fontId="53" fillId="5" borderId="66" xfId="0" applyNumberFormat="1" applyFont="1" applyFill="1" applyBorder="1" applyAlignment="1" applyProtection="1">
      <alignment horizontal="center" vertical="center"/>
      <protection locked="0"/>
    </xf>
    <xf numFmtId="178" fontId="53" fillId="5" borderId="16" xfId="0" applyNumberFormat="1" applyFont="1" applyFill="1" applyBorder="1" applyAlignment="1" applyProtection="1">
      <alignment horizontal="center" vertical="center"/>
      <protection locked="0"/>
    </xf>
    <xf numFmtId="178" fontId="53" fillId="5" borderId="45" xfId="0" applyNumberFormat="1" applyFont="1" applyFill="1" applyBorder="1" applyAlignment="1" applyProtection="1">
      <alignment horizontal="center" vertical="center"/>
      <protection locked="0"/>
    </xf>
    <xf numFmtId="0" fontId="49" fillId="4" borderId="86" xfId="0" applyFont="1" applyFill="1" applyBorder="1" applyAlignment="1" applyProtection="1">
      <alignment horizontal="center" vertical="center" shrinkToFit="1"/>
      <protection locked="0"/>
    </xf>
    <xf numFmtId="0" fontId="49" fillId="4" borderId="87" xfId="0" applyFont="1" applyFill="1" applyBorder="1" applyAlignment="1" applyProtection="1">
      <alignment horizontal="center" vertical="center" shrinkToFit="1"/>
      <protection locked="0"/>
    </xf>
    <xf numFmtId="0" fontId="49" fillId="4" borderId="88" xfId="0" applyFont="1" applyFill="1" applyBorder="1" applyAlignment="1" applyProtection="1">
      <alignment horizontal="center" vertical="center" shrinkToFit="1"/>
      <protection locked="0"/>
    </xf>
    <xf numFmtId="0" fontId="49" fillId="4" borderId="92" xfId="0" applyFont="1" applyFill="1" applyBorder="1" applyAlignment="1" applyProtection="1">
      <alignment horizontal="center" vertical="center" shrinkToFit="1"/>
      <protection locked="0"/>
    </xf>
    <xf numFmtId="0" fontId="49" fillId="4" borderId="96" xfId="0" applyFont="1" applyFill="1" applyBorder="1" applyAlignment="1" applyProtection="1">
      <alignment horizontal="center" vertical="center" shrinkToFit="1"/>
      <protection locked="0"/>
    </xf>
    <xf numFmtId="0" fontId="48" fillId="0" borderId="102" xfId="0" applyFont="1" applyBorder="1" applyAlignment="1">
      <alignment horizontal="right" vertical="center" shrinkToFit="1"/>
    </xf>
    <xf numFmtId="0" fontId="48" fillId="0" borderId="103" xfId="0" applyFont="1" applyBorder="1" applyAlignment="1">
      <alignment horizontal="right" vertical="center" shrinkToFit="1"/>
    </xf>
    <xf numFmtId="0" fontId="45" fillId="6" borderId="55" xfId="0" applyFont="1" applyFill="1" applyBorder="1" applyAlignment="1">
      <alignment horizontal="center" vertical="center"/>
    </xf>
    <xf numFmtId="0" fontId="45" fillId="6" borderId="75" xfId="0" applyFont="1" applyFill="1" applyBorder="1" applyAlignment="1">
      <alignment horizontal="center" vertical="center"/>
    </xf>
    <xf numFmtId="177" fontId="47" fillId="6" borderId="47" xfId="0" applyNumberFormat="1" applyFont="1" applyFill="1" applyBorder="1" applyAlignment="1" applyProtection="1">
      <alignment horizontal="center" vertical="center" shrinkToFit="1"/>
      <protection hidden="1"/>
    </xf>
    <xf numFmtId="177" fontId="47" fillId="6" borderId="57" xfId="0" applyNumberFormat="1" applyFont="1" applyFill="1" applyBorder="1" applyAlignment="1" applyProtection="1">
      <alignment horizontal="center" vertical="center" shrinkToFit="1"/>
      <protection hidden="1"/>
    </xf>
    <xf numFmtId="0" fontId="47" fillId="6" borderId="47" xfId="0" applyFont="1" applyFill="1" applyBorder="1" applyAlignment="1" applyProtection="1">
      <alignment horizontal="center" vertical="center" shrinkToFit="1"/>
      <protection hidden="1"/>
    </xf>
    <xf numFmtId="0" fontId="47" fillId="6" borderId="77" xfId="0" applyFont="1" applyFill="1" applyBorder="1" applyAlignment="1" applyProtection="1">
      <alignment horizontal="center" vertical="center" shrinkToFit="1"/>
      <protection hidden="1"/>
    </xf>
    <xf numFmtId="0" fontId="47" fillId="6" borderId="57" xfId="0" applyFont="1" applyFill="1" applyBorder="1" applyAlignment="1" applyProtection="1">
      <alignment horizontal="center" vertical="center" shrinkToFit="1"/>
      <protection hidden="1"/>
    </xf>
    <xf numFmtId="0" fontId="47" fillId="6" borderId="70" xfId="0" applyFont="1" applyFill="1" applyBorder="1" applyAlignment="1" applyProtection="1">
      <alignment horizontal="center" vertical="center" shrinkToFit="1"/>
      <protection hidden="1"/>
    </xf>
    <xf numFmtId="0" fontId="42" fillId="6" borderId="0" xfId="0" applyFont="1" applyFill="1" applyAlignment="1">
      <alignment horizontal="center" vertical="center"/>
    </xf>
    <xf numFmtId="0" fontId="42" fillId="6" borderId="47" xfId="0" applyFont="1" applyFill="1" applyBorder="1" applyAlignment="1">
      <alignment horizontal="left" shrinkToFit="1"/>
    </xf>
    <xf numFmtId="0" fontId="52" fillId="6" borderId="89" xfId="0" applyFont="1" applyFill="1" applyBorder="1" applyAlignment="1">
      <alignment horizontal="center" vertical="center" shrinkToFit="1"/>
    </xf>
    <xf numFmtId="0" fontId="52" fillId="6" borderId="87" xfId="0" applyFont="1" applyFill="1" applyBorder="1" applyAlignment="1">
      <alignment horizontal="center" vertical="center" shrinkToFit="1"/>
    </xf>
    <xf numFmtId="0" fontId="52" fillId="6" borderId="122" xfId="0" applyFont="1" applyFill="1" applyBorder="1" applyAlignment="1">
      <alignment horizontal="center" vertical="center" shrinkToFit="1"/>
    </xf>
    <xf numFmtId="0" fontId="52" fillId="6" borderId="120" xfId="0" applyFont="1" applyFill="1" applyBorder="1" applyAlignment="1">
      <alignment horizontal="center" vertical="center" shrinkToFit="1"/>
    </xf>
    <xf numFmtId="0" fontId="52" fillId="6" borderId="120" xfId="0" applyFont="1" applyFill="1" applyBorder="1" applyAlignment="1">
      <alignment horizontal="left" vertical="center" shrinkToFit="1"/>
    </xf>
    <xf numFmtId="0" fontId="52" fillId="6" borderId="121" xfId="0" applyFont="1" applyFill="1" applyBorder="1" applyAlignment="1">
      <alignment horizontal="left" vertical="center" shrinkToFit="1"/>
    </xf>
    <xf numFmtId="0" fontId="52" fillId="5" borderId="72" xfId="0" applyFont="1" applyFill="1" applyBorder="1" applyAlignment="1" applyProtection="1">
      <alignment horizontal="left" vertical="center" shrinkToFit="1"/>
      <protection locked="0"/>
    </xf>
    <xf numFmtId="0" fontId="47" fillId="6" borderId="160" xfId="0" applyFont="1" applyFill="1" applyBorder="1" applyAlignment="1">
      <alignment horizontal="center" shrinkToFit="1"/>
    </xf>
    <xf numFmtId="0" fontId="47" fillId="6" borderId="47" xfId="0" applyFont="1" applyFill="1" applyBorder="1" applyAlignment="1">
      <alignment horizontal="center" shrinkToFit="1"/>
    </xf>
    <xf numFmtId="0" fontId="47" fillId="6" borderId="162" xfId="0" applyFont="1" applyFill="1" applyBorder="1" applyAlignment="1">
      <alignment horizontal="center" shrinkToFit="1"/>
    </xf>
    <xf numFmtId="0" fontId="47" fillId="6" borderId="150" xfId="0" applyFont="1" applyFill="1" applyBorder="1" applyAlignment="1">
      <alignment horizontal="center" vertical="center" shrinkToFit="1"/>
    </xf>
    <xf numFmtId="0" fontId="47" fillId="6" borderId="127" xfId="0" applyFont="1" applyFill="1" applyBorder="1" applyAlignment="1">
      <alignment horizontal="center" vertical="center" shrinkToFit="1"/>
    </xf>
    <xf numFmtId="176" fontId="47" fillId="6" borderId="151" xfId="0" applyNumberFormat="1" applyFont="1" applyFill="1" applyBorder="1" applyAlignment="1" applyProtection="1">
      <alignment horizontal="center" vertical="center" shrinkToFit="1"/>
      <protection hidden="1"/>
    </xf>
    <xf numFmtId="176" fontId="47" fillId="6" borderId="49" xfId="0" applyNumberFormat="1" applyFont="1" applyFill="1" applyBorder="1" applyAlignment="1" applyProtection="1">
      <alignment horizontal="center" vertical="center" shrinkToFit="1"/>
      <protection hidden="1"/>
    </xf>
    <xf numFmtId="178" fontId="53" fillId="5" borderId="173" xfId="0" applyNumberFormat="1" applyFont="1" applyFill="1" applyBorder="1" applyAlignment="1" applyProtection="1">
      <alignment horizontal="center" vertical="center"/>
      <protection locked="0"/>
    </xf>
    <xf numFmtId="178" fontId="53" fillId="5" borderId="151" xfId="0" applyNumberFormat="1" applyFont="1" applyFill="1" applyBorder="1" applyAlignment="1" applyProtection="1">
      <alignment horizontal="center" vertical="center"/>
      <protection locked="0"/>
    </xf>
    <xf numFmtId="178" fontId="53" fillId="5" borderId="174" xfId="0" applyNumberFormat="1" applyFont="1" applyFill="1" applyBorder="1" applyAlignment="1" applyProtection="1">
      <alignment horizontal="center" vertical="center"/>
      <protection locked="0"/>
    </xf>
    <xf numFmtId="0" fontId="52" fillId="5" borderId="16" xfId="0" applyFont="1" applyFill="1" applyBorder="1" applyAlignment="1" applyProtection="1">
      <alignment horizontal="left" vertical="center" shrinkToFit="1"/>
      <protection locked="0"/>
    </xf>
    <xf numFmtId="178" fontId="53" fillId="6" borderId="176" xfId="0" applyNumberFormat="1" applyFont="1" applyFill="1" applyBorder="1" applyAlignment="1">
      <alignment horizontal="center" vertical="center"/>
    </xf>
    <xf numFmtId="178" fontId="53" fillId="6" borderId="101" xfId="0" applyNumberFormat="1" applyFont="1" applyFill="1" applyBorder="1" applyAlignment="1">
      <alignment horizontal="center" vertical="center"/>
    </xf>
    <xf numFmtId="178" fontId="53" fillId="6" borderId="102" xfId="0" applyNumberFormat="1" applyFont="1" applyFill="1" applyBorder="1" applyAlignment="1">
      <alignment horizontal="center" vertical="center"/>
    </xf>
    <xf numFmtId="0" fontId="53" fillId="6" borderId="176" xfId="0" applyNumberFormat="1" applyFont="1" applyFill="1" applyBorder="1" applyAlignment="1">
      <alignment horizontal="center" vertical="center"/>
    </xf>
    <xf numFmtId="0" fontId="53" fillId="6" borderId="101" xfId="0" applyNumberFormat="1" applyFont="1" applyFill="1" applyBorder="1" applyAlignment="1">
      <alignment horizontal="center" vertical="center"/>
    </xf>
    <xf numFmtId="0" fontId="53" fillId="6" borderId="102" xfId="0" applyNumberFormat="1" applyFont="1" applyFill="1" applyBorder="1" applyAlignment="1">
      <alignment horizontal="center" vertical="center"/>
    </xf>
    <xf numFmtId="0" fontId="47" fillId="6" borderId="151" xfId="0" applyFont="1" applyFill="1" applyBorder="1" applyAlignment="1" applyProtection="1">
      <alignment horizontal="center" vertical="center" shrinkToFit="1"/>
      <protection hidden="1"/>
    </xf>
    <xf numFmtId="0" fontId="47" fillId="6" borderId="159" xfId="0" applyFont="1" applyFill="1" applyBorder="1" applyAlignment="1" applyProtection="1">
      <alignment horizontal="center" vertical="center" shrinkToFit="1"/>
      <protection hidden="1"/>
    </xf>
    <xf numFmtId="0" fontId="47" fillId="6" borderId="49" xfId="0" applyFont="1" applyFill="1" applyBorder="1" applyAlignment="1" applyProtection="1">
      <alignment horizontal="center" vertical="center" shrinkToFit="1"/>
      <protection hidden="1"/>
    </xf>
    <xf numFmtId="0" fontId="47" fillId="6" borderId="78" xfId="0" applyFont="1" applyFill="1" applyBorder="1" applyAlignment="1" applyProtection="1">
      <alignment horizontal="center" vertical="center" shrinkToFit="1"/>
      <protection hidden="1"/>
    </xf>
    <xf numFmtId="0" fontId="47" fillId="6" borderId="48" xfId="0" applyFont="1" applyFill="1" applyBorder="1" applyAlignment="1">
      <alignment horizontal="center" vertical="top" shrinkToFit="1"/>
    </xf>
    <xf numFmtId="0" fontId="47" fillId="6" borderId="49" xfId="0" applyFont="1" applyFill="1" applyBorder="1" applyAlignment="1">
      <alignment horizontal="center" vertical="top" shrinkToFit="1"/>
    </xf>
    <xf numFmtId="0" fontId="47" fillId="6" borderId="156" xfId="0" applyFont="1" applyFill="1" applyBorder="1" applyAlignment="1">
      <alignment horizontal="center" vertical="top" shrinkToFit="1"/>
    </xf>
    <xf numFmtId="0" fontId="47" fillId="6" borderId="47" xfId="0" applyFont="1" applyFill="1" applyBorder="1" applyAlignment="1">
      <alignment horizontal="center" vertical="center" shrinkToFit="1"/>
    </xf>
    <xf numFmtId="0" fontId="47" fillId="6" borderId="57" xfId="0" applyFont="1" applyFill="1" applyBorder="1" applyAlignment="1">
      <alignment horizontal="center" vertical="center" shrinkToFit="1"/>
    </xf>
    <xf numFmtId="176" fontId="47" fillId="6" borderId="47" xfId="0" applyNumberFormat="1" applyFont="1" applyFill="1" applyBorder="1" applyAlignment="1" applyProtection="1">
      <alignment horizontal="center" vertical="center" shrinkToFit="1"/>
      <protection hidden="1"/>
    </xf>
    <xf numFmtId="176" fontId="47" fillId="6" borderId="57" xfId="0" applyNumberFormat="1" applyFont="1" applyFill="1" applyBorder="1" applyAlignment="1" applyProtection="1">
      <alignment horizontal="center" vertical="center" shrinkToFit="1"/>
      <protection hidden="1"/>
    </xf>
    <xf numFmtId="0" fontId="47" fillId="6" borderId="166" xfId="0" applyFont="1" applyFill="1" applyBorder="1" applyAlignment="1">
      <alignment horizontal="center" vertical="center" shrinkToFit="1"/>
    </xf>
    <xf numFmtId="0" fontId="47" fillId="6" borderId="167" xfId="0" applyFont="1" applyFill="1" applyBorder="1" applyAlignment="1">
      <alignment horizontal="center" vertical="center" shrinkToFit="1"/>
    </xf>
    <xf numFmtId="0" fontId="47" fillId="6" borderId="169" xfId="0" applyFont="1" applyFill="1" applyBorder="1" applyAlignment="1">
      <alignment horizontal="center" vertical="center" shrinkToFit="1"/>
    </xf>
    <xf numFmtId="0" fontId="47" fillId="6" borderId="170" xfId="0" applyFont="1" applyFill="1" applyBorder="1" applyAlignment="1">
      <alignment horizontal="center" vertical="center" shrinkToFit="1"/>
    </xf>
    <xf numFmtId="0" fontId="47" fillId="6" borderId="161" xfId="0" applyFont="1" applyFill="1" applyBorder="1" applyAlignment="1">
      <alignment horizontal="center" vertical="top" shrinkToFit="1"/>
    </xf>
    <xf numFmtId="0" fontId="47" fillId="6" borderId="57" xfId="0" applyFont="1" applyFill="1" applyBorder="1" applyAlignment="1">
      <alignment horizontal="center" vertical="top" shrinkToFit="1"/>
    </xf>
    <xf numFmtId="0" fontId="47" fillId="6" borderId="163" xfId="0" applyFont="1" applyFill="1" applyBorder="1" applyAlignment="1">
      <alignment horizontal="center" vertical="top" shrinkToFit="1"/>
    </xf>
    <xf numFmtId="0" fontId="47" fillId="6" borderId="168" xfId="0" applyFont="1" applyFill="1" applyBorder="1" applyAlignment="1" applyProtection="1">
      <alignment horizontal="center" vertical="center" shrinkToFit="1"/>
      <protection hidden="1"/>
    </xf>
    <xf numFmtId="0" fontId="47" fillId="6" borderId="171" xfId="0" applyFont="1" applyFill="1" applyBorder="1" applyAlignment="1" applyProtection="1">
      <alignment horizontal="center" vertical="center" shrinkToFit="1"/>
      <protection hidden="1"/>
    </xf>
  </cellXfs>
  <cellStyles count="1">
    <cellStyle name="標準" xfId="0" builtinId="0"/>
  </cellStyles>
  <dxfs count="33">
    <dxf>
      <fill>
        <patternFill>
          <bgColor theme="6" tint="0.79998168889431442"/>
        </patternFill>
      </fill>
    </dxf>
    <dxf>
      <fill>
        <patternFill>
          <bgColor theme="6" tint="0.79998168889431442"/>
        </patternFill>
      </fill>
    </dxf>
    <dxf>
      <fill>
        <patternFill>
          <bgColor theme="6" tint="0.79998168889431442"/>
        </patternFill>
      </fill>
    </dxf>
    <dxf>
      <font>
        <color theme="6" tint="0.79998168889431442"/>
        <name val="ＭＳ Ｐゴシック"/>
        <scheme val="none"/>
      </font>
      <fill>
        <patternFill>
          <bgColor theme="6" tint="0.79998168889431442"/>
        </patternFill>
      </fill>
    </dxf>
    <dxf>
      <fill>
        <patternFill>
          <bgColor theme="6" tint="0.79998168889431442"/>
        </patternFill>
      </fill>
    </dxf>
    <dxf>
      <font>
        <b/>
        <i/>
        <strike/>
        <color rgb="FFFF0000"/>
      </font>
      <fill>
        <patternFill>
          <bgColor theme="0" tint="-0.24994659260841701"/>
        </patternFill>
      </fill>
    </dxf>
    <dxf>
      <fill>
        <patternFill>
          <bgColor indexed="18"/>
        </patternFill>
      </fill>
    </dxf>
    <dxf>
      <fill>
        <patternFill>
          <bgColor theme="9" tint="0.59996337778862885"/>
        </patternFill>
      </fill>
    </dxf>
    <dxf>
      <fill>
        <patternFill>
          <bgColor theme="9" tint="0.59996337778862885"/>
        </patternFill>
      </fill>
    </dxf>
    <dxf>
      <fill>
        <patternFill>
          <bgColor theme="9" tint="0.59996337778862885"/>
        </patternFill>
      </fill>
    </dxf>
    <dxf>
      <font>
        <b/>
        <i/>
        <strike/>
        <color rgb="FFFF0000"/>
      </font>
      <fill>
        <patternFill>
          <bgColor theme="0" tint="-0.24994659260841701"/>
        </patternFill>
      </fill>
    </dxf>
    <dxf>
      <fill>
        <patternFill>
          <bgColor indexed="26"/>
        </patternFill>
      </fill>
    </dxf>
    <dxf>
      <font>
        <b/>
        <i/>
        <strike/>
        <condense val="0"/>
        <extend val="0"/>
        <color indexed="10"/>
      </font>
      <fill>
        <patternFill patternType="solid">
          <bgColor indexed="22"/>
        </patternFill>
      </fill>
    </dxf>
    <dxf>
      <fill>
        <patternFill>
          <bgColor theme="6" tint="0.79998168889431442"/>
        </patternFill>
      </fill>
    </dxf>
    <dxf>
      <fill>
        <patternFill>
          <bgColor theme="9" tint="0.59996337778862885"/>
        </patternFill>
      </fill>
    </dxf>
    <dxf>
      <fill>
        <patternFill>
          <bgColor theme="6" tint="0.79998168889431442"/>
        </patternFill>
      </fill>
    </dxf>
    <dxf>
      <fill>
        <patternFill>
          <bgColor theme="9"/>
        </patternFill>
      </fill>
    </dxf>
    <dxf>
      <fill>
        <patternFill>
          <bgColor theme="6" tint="0.79998168889431442"/>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theme="9" tint="0.59996337778862885"/>
        </patternFill>
      </fill>
    </dxf>
    <dxf>
      <fill>
        <patternFill>
          <bgColor theme="6" tint="0.79998168889431442"/>
        </patternFill>
      </fill>
    </dxf>
    <dxf>
      <fill>
        <patternFill>
          <bgColor indexed="53"/>
        </patternFill>
      </fill>
    </dxf>
    <dxf>
      <font>
        <strike val="0"/>
        <color theme="6" tint="0.79998168889431442"/>
        <name val="ＭＳ Ｐゴシック"/>
        <scheme val="none"/>
      </font>
    </dxf>
    <dxf>
      <font>
        <strike val="0"/>
        <color theme="6" tint="0.79998168889431442"/>
        <name val="ＭＳ Ｐゴシック"/>
        <scheme val="none"/>
      </font>
      <fill>
        <patternFill patternType="solid">
          <bgColor theme="6" tint="0.79998168889431442"/>
        </patternFill>
      </fill>
    </dxf>
    <dxf>
      <font>
        <strike val="0"/>
        <color theme="6" tint="0.79998168889431442"/>
        <name val="ＭＳ Ｐゴシック"/>
        <scheme val="none"/>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EEDDF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66674</xdr:colOff>
      <xdr:row>145</xdr:row>
      <xdr:rowOff>95251</xdr:rowOff>
    </xdr:from>
    <xdr:to>
      <xdr:col>13</xdr:col>
      <xdr:colOff>523874</xdr:colOff>
      <xdr:row>154</xdr:row>
      <xdr:rowOff>66676</xdr:rowOff>
    </xdr:to>
    <xdr:sp macro="" textlink="">
      <xdr:nvSpPr>
        <xdr:cNvPr id="2" name="線吹き出し 2 (枠付き) 1">
          <a:extLst>
            <a:ext uri="{FF2B5EF4-FFF2-40B4-BE49-F238E27FC236}">
              <a16:creationId xmlns:a16="http://schemas.microsoft.com/office/drawing/2014/main" xmlns="" id="{00000000-0008-0000-0000-000002000000}"/>
            </a:ext>
          </a:extLst>
        </xdr:cNvPr>
        <xdr:cNvSpPr/>
      </xdr:nvSpPr>
      <xdr:spPr>
        <a:xfrm>
          <a:off x="1971674" y="30137101"/>
          <a:ext cx="5133975" cy="1595438"/>
        </a:xfrm>
        <a:prstGeom prst="borderCallout2">
          <a:avLst>
            <a:gd name="adj1" fmla="val 18750"/>
            <a:gd name="adj2" fmla="val -2757"/>
            <a:gd name="adj3" fmla="val 18750"/>
            <a:gd name="adj4" fmla="val -16667"/>
            <a:gd name="adj5" fmla="val -3829"/>
            <a:gd name="adj6" fmla="val -1909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123825</xdr:colOff>
          <xdr:row>30</xdr:row>
          <xdr:rowOff>152400</xdr:rowOff>
        </xdr:from>
        <xdr:to>
          <xdr:col>13</xdr:col>
          <xdr:colOff>428625</xdr:colOff>
          <xdr:row>34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xmlns="" id="{00000000-0008-0000-00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364" name="図 1">
          <a:extLst>
            <a:ext uri="{FF2B5EF4-FFF2-40B4-BE49-F238E27FC236}">
              <a16:creationId xmlns:a16="http://schemas.microsoft.com/office/drawing/2014/main" xmlns="" id="{00000000-0008-0000-0100-0000F4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159"/>
  <sheetViews>
    <sheetView showGridLines="0" view="pageBreakPreview" topLeftCell="A22" zoomScale="85" zoomScaleNormal="100" zoomScaleSheetLayoutView="85" workbookViewId="0">
      <selection activeCell="O45" sqref="O45"/>
    </sheetView>
  </sheetViews>
  <sheetFormatPr defaultRowHeight="13.5" x14ac:dyDescent="0.15"/>
  <cols>
    <col min="1" max="1" width="3" customWidth="1"/>
    <col min="3" max="3" width="7.75" bestFit="1" customWidth="1"/>
    <col min="4" max="8" width="6.875" customWidth="1"/>
    <col min="9" max="14" width="7.625" customWidth="1"/>
    <col min="15" max="16" width="4" customWidth="1"/>
    <col min="17" max="17" width="9.75" customWidth="1"/>
    <col min="18" max="18" width="2.875" customWidth="1"/>
    <col min="19" max="30" width="6.25" customWidth="1"/>
    <col min="31" max="31" width="6.5" bestFit="1" customWidth="1"/>
  </cols>
  <sheetData>
    <row r="1" spans="1:17" x14ac:dyDescent="0.15">
      <c r="A1" s="207"/>
      <c r="B1" s="207"/>
      <c r="C1" s="207"/>
      <c r="D1" s="207"/>
      <c r="E1" s="207"/>
      <c r="F1" s="207"/>
      <c r="G1" s="207"/>
      <c r="H1" s="207"/>
      <c r="I1" s="207"/>
      <c r="J1" s="207"/>
      <c r="K1" s="207"/>
      <c r="L1" s="207"/>
      <c r="M1" s="207"/>
      <c r="N1" s="207"/>
    </row>
    <row r="2" spans="1:17" s="3" customFormat="1" ht="14.25" x14ac:dyDescent="0.15">
      <c r="A2" s="217">
        <v>45361</v>
      </c>
      <c r="B2" s="217"/>
      <c r="C2" s="217"/>
      <c r="D2" s="217"/>
      <c r="E2" s="217"/>
      <c r="F2" s="217"/>
      <c r="G2" s="217"/>
      <c r="H2" s="217"/>
      <c r="I2" s="217"/>
      <c r="J2" s="217"/>
      <c r="K2" s="217"/>
      <c r="L2" s="217"/>
      <c r="M2" s="217"/>
      <c r="N2" s="217"/>
    </row>
    <row r="3" spans="1:17" s="3" customFormat="1" ht="14.25" x14ac:dyDescent="0.15">
      <c r="A3" s="206" t="s">
        <v>32</v>
      </c>
      <c r="B3" s="206"/>
      <c r="C3" s="206"/>
      <c r="D3" s="206"/>
      <c r="E3" s="206"/>
      <c r="F3" s="206"/>
      <c r="G3" s="206"/>
      <c r="H3" s="206"/>
      <c r="I3" s="206"/>
      <c r="J3" s="206"/>
      <c r="K3" s="206"/>
      <c r="L3" s="206"/>
      <c r="M3" s="206"/>
      <c r="N3" s="206"/>
    </row>
    <row r="4" spans="1:17" s="3" customFormat="1" ht="14.25" x14ac:dyDescent="0.15">
      <c r="A4" s="207" t="s">
        <v>54</v>
      </c>
      <c r="B4" s="207"/>
      <c r="C4" s="207"/>
      <c r="D4" s="207"/>
      <c r="E4" s="207"/>
      <c r="F4" s="207"/>
      <c r="G4" s="207"/>
      <c r="H4" s="207"/>
      <c r="I4" s="207"/>
      <c r="J4" s="207"/>
      <c r="K4" s="207"/>
      <c r="L4" s="207"/>
      <c r="M4" s="207"/>
      <c r="N4" s="207"/>
    </row>
    <row r="5" spans="1:17" s="3" customFormat="1" ht="14.25" x14ac:dyDescent="0.15">
      <c r="A5" s="207" t="s">
        <v>80</v>
      </c>
      <c r="B5" s="207"/>
      <c r="C5" s="207"/>
      <c r="D5" s="207"/>
      <c r="E5" s="207"/>
      <c r="F5" s="207"/>
      <c r="G5" s="207"/>
      <c r="H5" s="207"/>
      <c r="I5" s="207"/>
      <c r="J5" s="207"/>
      <c r="K5" s="207"/>
      <c r="L5" s="207"/>
      <c r="M5" s="207"/>
      <c r="N5" s="207"/>
    </row>
    <row r="6" spans="1:17" x14ac:dyDescent="0.15">
      <c r="A6" s="11"/>
      <c r="B6" s="11"/>
      <c r="C6" s="11"/>
      <c r="D6" s="11"/>
      <c r="E6" s="11"/>
      <c r="F6" s="11"/>
      <c r="G6" s="11"/>
      <c r="H6" s="11"/>
      <c r="I6" s="11"/>
      <c r="J6" s="11"/>
      <c r="K6" s="11"/>
      <c r="L6" s="11"/>
      <c r="M6" s="11"/>
      <c r="N6" s="11"/>
    </row>
    <row r="7" spans="1:17" s="1" customFormat="1" ht="18.75" x14ac:dyDescent="0.15">
      <c r="A7" s="209" t="s">
        <v>182</v>
      </c>
      <c r="B7" s="209"/>
      <c r="C7" s="209"/>
      <c r="D7" s="209"/>
      <c r="E7" s="209"/>
      <c r="F7" s="209"/>
      <c r="G7" s="209"/>
      <c r="H7" s="209"/>
      <c r="I7" s="209"/>
      <c r="J7" s="209"/>
      <c r="K7" s="209"/>
      <c r="L7" s="209"/>
      <c r="M7" s="209"/>
      <c r="N7" s="209"/>
    </row>
    <row r="8" spans="1:17" ht="13.5" customHeight="1" x14ac:dyDescent="0.15">
      <c r="A8" s="11"/>
      <c r="B8" s="11"/>
      <c r="C8" s="11"/>
      <c r="D8" s="11"/>
      <c r="E8" s="11"/>
      <c r="F8" s="11"/>
      <c r="G8" s="11"/>
      <c r="H8" s="11"/>
      <c r="I8" s="11"/>
      <c r="J8" s="11"/>
      <c r="K8" s="11"/>
      <c r="L8" s="11"/>
      <c r="M8" s="11"/>
      <c r="N8" s="11"/>
    </row>
    <row r="9" spans="1:17" ht="13.5" customHeight="1" x14ac:dyDescent="0.15">
      <c r="A9" s="11"/>
      <c r="B9" s="11"/>
      <c r="C9" s="11"/>
      <c r="D9" s="11"/>
      <c r="E9" s="11"/>
      <c r="F9" s="11"/>
      <c r="G9" s="11"/>
      <c r="H9" s="11"/>
      <c r="I9" s="11"/>
      <c r="J9" s="11"/>
      <c r="K9" s="11"/>
      <c r="L9" s="11"/>
      <c r="M9" s="11"/>
      <c r="N9" s="11"/>
    </row>
    <row r="10" spans="1:17" ht="51.75" x14ac:dyDescent="0.15">
      <c r="A10" s="218" t="s">
        <v>183</v>
      </c>
      <c r="B10" s="218"/>
      <c r="C10" s="218"/>
      <c r="D10" s="218"/>
      <c r="E10" s="218"/>
      <c r="F10" s="218"/>
      <c r="G10" s="218"/>
      <c r="H10" s="218"/>
      <c r="I10" s="218"/>
      <c r="J10" s="218"/>
      <c r="K10" s="218"/>
      <c r="L10" s="218"/>
      <c r="M10" s="218"/>
      <c r="N10" s="218"/>
      <c r="Q10" s="5" t="s">
        <v>115</v>
      </c>
    </row>
    <row r="11" spans="1:17" ht="60.75" x14ac:dyDescent="0.15">
      <c r="A11" s="12"/>
      <c r="B11" s="13" t="s">
        <v>33</v>
      </c>
      <c r="C11" s="218" t="s">
        <v>128</v>
      </c>
      <c r="D11" s="218"/>
      <c r="E11" s="218"/>
      <c r="F11" s="218"/>
      <c r="G11" s="218"/>
      <c r="H11" s="218"/>
      <c r="I11" s="218"/>
      <c r="J11" s="218"/>
      <c r="K11" s="218"/>
      <c r="L11" s="218"/>
      <c r="M11" s="218"/>
      <c r="N11" s="218"/>
      <c r="Q11" s="5" t="s">
        <v>110</v>
      </c>
    </row>
    <row r="12" spans="1:17" ht="51.75" x14ac:dyDescent="0.15">
      <c r="A12" s="12"/>
      <c r="B12" s="13" t="s">
        <v>36</v>
      </c>
      <c r="C12" s="218" t="s">
        <v>111</v>
      </c>
      <c r="D12" s="218"/>
      <c r="E12" s="218"/>
      <c r="F12" s="218"/>
      <c r="G12" s="218"/>
      <c r="H12" s="218"/>
      <c r="I12" s="218"/>
      <c r="J12" s="218"/>
      <c r="K12" s="218"/>
      <c r="L12" s="218"/>
      <c r="M12" s="218"/>
      <c r="N12" s="218"/>
      <c r="Q12" s="5" t="s">
        <v>94</v>
      </c>
    </row>
    <row r="13" spans="1:17" ht="171" customHeight="1" x14ac:dyDescent="0.15">
      <c r="B13" s="4" t="s">
        <v>37</v>
      </c>
      <c r="C13" s="208" t="s">
        <v>184</v>
      </c>
      <c r="D13" s="208"/>
      <c r="E13" s="208"/>
      <c r="F13" s="208"/>
      <c r="G13" s="208"/>
      <c r="H13" s="208"/>
      <c r="I13" s="208"/>
      <c r="J13" s="208"/>
      <c r="K13" s="208"/>
      <c r="L13" s="208"/>
      <c r="M13" s="208"/>
      <c r="N13" s="208"/>
      <c r="Q13" s="5" t="s">
        <v>185</v>
      </c>
    </row>
    <row r="14" spans="1:17" ht="17.25" x14ac:dyDescent="0.15">
      <c r="B14" s="4" t="s">
        <v>93</v>
      </c>
      <c r="C14" s="208" t="s">
        <v>112</v>
      </c>
      <c r="D14" s="208"/>
      <c r="E14" s="208"/>
      <c r="F14" s="208"/>
      <c r="G14" s="208"/>
      <c r="H14" s="208"/>
      <c r="I14" s="208"/>
      <c r="J14" s="208"/>
      <c r="K14" s="208"/>
      <c r="L14" s="208"/>
      <c r="M14" s="208"/>
      <c r="N14" s="208"/>
      <c r="Q14" s="71" t="s">
        <v>29</v>
      </c>
    </row>
    <row r="15" spans="1:17" ht="62.25" x14ac:dyDescent="0.15">
      <c r="A15" s="221" t="s">
        <v>186</v>
      </c>
      <c r="B15" s="222"/>
      <c r="C15" s="222"/>
      <c r="D15" s="222"/>
      <c r="E15" s="222"/>
      <c r="F15" s="222"/>
      <c r="G15" s="222"/>
      <c r="H15" s="222"/>
      <c r="I15" s="222"/>
      <c r="J15" s="222"/>
      <c r="K15" s="222"/>
      <c r="L15" s="222"/>
      <c r="M15" s="222"/>
      <c r="N15" s="223"/>
      <c r="Q15" s="5" t="s">
        <v>187</v>
      </c>
    </row>
    <row r="16" spans="1:17" ht="34.5" x14ac:dyDescent="0.15">
      <c r="A16" s="65"/>
      <c r="B16" s="70"/>
      <c r="C16" s="224" t="s">
        <v>188</v>
      </c>
      <c r="D16" s="225"/>
      <c r="E16" s="225"/>
      <c r="F16" s="225"/>
      <c r="G16" s="225"/>
      <c r="H16" s="225"/>
      <c r="I16" s="225"/>
      <c r="J16" s="225"/>
      <c r="K16" s="225"/>
      <c r="L16" s="225"/>
      <c r="M16" s="225"/>
      <c r="N16" s="225"/>
      <c r="Q16" s="29" t="s">
        <v>107</v>
      </c>
    </row>
    <row r="17" spans="1:28" ht="57" customHeight="1" x14ac:dyDescent="0.15">
      <c r="A17" s="210" t="s">
        <v>189</v>
      </c>
      <c r="B17" s="211"/>
      <c r="C17" s="211"/>
      <c r="D17" s="211"/>
      <c r="E17" s="211"/>
      <c r="F17" s="211"/>
      <c r="G17" s="211"/>
      <c r="H17" s="211"/>
      <c r="I17" s="211"/>
      <c r="J17" s="211"/>
      <c r="K17" s="211"/>
      <c r="L17" s="211"/>
      <c r="M17" s="211"/>
      <c r="N17" s="212"/>
      <c r="Q17" s="5" t="s">
        <v>35</v>
      </c>
    </row>
    <row r="18" spans="1:28" ht="14.25" x14ac:dyDescent="0.15">
      <c r="A18" s="229" t="s">
        <v>113</v>
      </c>
      <c r="B18" s="229"/>
      <c r="C18" s="229"/>
      <c r="D18" s="229"/>
      <c r="E18" s="229"/>
      <c r="F18" s="229"/>
      <c r="G18" s="229"/>
      <c r="H18" s="229"/>
      <c r="I18" s="229"/>
      <c r="J18" s="229"/>
      <c r="K18" s="229"/>
      <c r="L18" s="229"/>
      <c r="M18" s="229"/>
      <c r="N18" s="229"/>
      <c r="Q18" s="5"/>
    </row>
    <row r="19" spans="1:28" ht="8.25" customHeight="1" x14ac:dyDescent="0.15">
      <c r="A19" s="14"/>
      <c r="B19" s="14"/>
      <c r="C19" s="14"/>
      <c r="D19" s="14"/>
      <c r="E19" s="14"/>
      <c r="F19" s="14"/>
      <c r="G19" s="14"/>
      <c r="H19" s="14"/>
      <c r="I19" s="14"/>
      <c r="J19" s="14"/>
      <c r="K19" s="14"/>
      <c r="L19" s="14"/>
      <c r="M19" s="14"/>
      <c r="N19" s="14"/>
      <c r="O19" s="2"/>
      <c r="P19" s="2"/>
      <c r="Q19" s="2"/>
    </row>
    <row r="20" spans="1:28" ht="21" x14ac:dyDescent="0.15">
      <c r="A20" s="237" t="s">
        <v>31</v>
      </c>
      <c r="B20" s="237"/>
      <c r="C20" s="237"/>
      <c r="D20" s="237"/>
      <c r="E20" s="237"/>
      <c r="F20" s="237"/>
      <c r="G20" s="237"/>
      <c r="H20" s="237"/>
      <c r="I20" s="237"/>
      <c r="J20" s="237"/>
      <c r="K20" s="237"/>
      <c r="L20" s="237"/>
      <c r="M20" s="237"/>
      <c r="N20" s="237"/>
      <c r="O20" s="2"/>
      <c r="P20" s="2"/>
      <c r="Q20" s="2"/>
    </row>
    <row r="21" spans="1:28" ht="6.75" customHeight="1" x14ac:dyDescent="0.15">
      <c r="A21" s="14"/>
      <c r="B21" s="14"/>
      <c r="C21" s="14"/>
      <c r="D21" s="14"/>
      <c r="E21" s="14"/>
      <c r="F21" s="14"/>
      <c r="G21" s="14"/>
      <c r="H21" s="14"/>
      <c r="I21" s="14"/>
      <c r="J21" s="14"/>
      <c r="K21" s="14"/>
      <c r="L21" s="14"/>
      <c r="M21" s="14"/>
      <c r="N21" s="14"/>
      <c r="O21" s="2"/>
      <c r="P21" s="2"/>
      <c r="Q21" s="2"/>
    </row>
    <row r="22" spans="1:28" ht="15" customHeight="1" x14ac:dyDescent="0.15">
      <c r="A22" s="10" t="s">
        <v>0</v>
      </c>
      <c r="B22" s="10"/>
      <c r="C22" s="15"/>
      <c r="D22" s="235" t="s">
        <v>190</v>
      </c>
      <c r="E22" s="236"/>
      <c r="F22" s="236"/>
      <c r="G22" s="236"/>
      <c r="H22" s="236"/>
      <c r="I22" s="236"/>
      <c r="J22" s="236"/>
      <c r="K22" s="236"/>
      <c r="L22" s="236"/>
      <c r="M22" s="236"/>
      <c r="N22" s="236"/>
      <c r="O22" s="3"/>
      <c r="P22" s="3"/>
      <c r="Q22" s="3"/>
    </row>
    <row r="23" spans="1:28" ht="28.5" x14ac:dyDescent="0.15">
      <c r="A23" s="16"/>
      <c r="B23" s="16"/>
      <c r="C23" s="220" t="s">
        <v>191</v>
      </c>
      <c r="D23" s="220"/>
      <c r="E23" s="220"/>
      <c r="F23" s="220"/>
      <c r="G23" s="220"/>
      <c r="H23" s="220"/>
      <c r="I23" s="220"/>
      <c r="J23" s="220"/>
      <c r="K23" s="220"/>
      <c r="L23" s="220"/>
      <c r="M23" s="220"/>
      <c r="N23" s="220"/>
      <c r="O23" s="3"/>
      <c r="P23" s="3"/>
      <c r="Q23" s="5" t="s">
        <v>109</v>
      </c>
      <c r="AB23" s="26"/>
    </row>
    <row r="24" spans="1:28" ht="78" customHeight="1" x14ac:dyDescent="0.15">
      <c r="A24" s="17" t="s">
        <v>192</v>
      </c>
      <c r="B24" s="17"/>
      <c r="C24" s="15"/>
      <c r="D24" s="208" t="s">
        <v>193</v>
      </c>
      <c r="E24" s="208"/>
      <c r="F24" s="208"/>
      <c r="G24" s="208"/>
      <c r="H24" s="208"/>
      <c r="I24" s="208"/>
      <c r="J24" s="208"/>
      <c r="K24" s="208"/>
      <c r="L24" s="208"/>
      <c r="M24" s="208"/>
      <c r="N24" s="208"/>
      <c r="O24" s="3"/>
      <c r="P24" s="3"/>
      <c r="Q24" s="5" t="s">
        <v>96</v>
      </c>
    </row>
    <row r="25" spans="1:28" ht="48" x14ac:dyDescent="0.15">
      <c r="A25" s="16"/>
      <c r="B25" s="16"/>
      <c r="C25" s="219" t="s">
        <v>194</v>
      </c>
      <c r="D25" s="219"/>
      <c r="E25" s="219"/>
      <c r="F25" s="219"/>
      <c r="G25" s="219"/>
      <c r="H25" s="219"/>
      <c r="I25" s="219"/>
      <c r="J25" s="219"/>
      <c r="K25" s="219"/>
      <c r="L25" s="219"/>
      <c r="M25" s="219"/>
      <c r="N25" s="219"/>
      <c r="O25" s="3"/>
      <c r="P25" s="3"/>
      <c r="Q25" s="5" t="s">
        <v>108</v>
      </c>
    </row>
    <row r="26" spans="1:28" ht="6.75" customHeight="1" x14ac:dyDescent="0.15">
      <c r="A26" s="233"/>
      <c r="B26" s="234"/>
      <c r="C26" s="234"/>
      <c r="D26" s="234"/>
      <c r="E26" s="234"/>
      <c r="F26" s="234"/>
      <c r="G26" s="234"/>
      <c r="H26" s="234"/>
      <c r="I26" s="234"/>
      <c r="J26" s="234"/>
      <c r="K26" s="234"/>
      <c r="L26" s="234"/>
      <c r="M26" s="234"/>
      <c r="N26" s="234"/>
      <c r="O26" s="3"/>
      <c r="P26" s="3"/>
      <c r="Q26" s="9" t="s">
        <v>52</v>
      </c>
    </row>
    <row r="27" spans="1:28" ht="7.5" customHeight="1" x14ac:dyDescent="0.15">
      <c r="A27" s="204"/>
      <c r="B27" s="204"/>
      <c r="C27" s="204"/>
      <c r="D27" s="204"/>
      <c r="E27" s="204"/>
      <c r="F27" s="204"/>
      <c r="G27" s="204"/>
      <c r="H27" s="204"/>
      <c r="I27" s="204"/>
      <c r="J27" s="204"/>
      <c r="K27" s="204"/>
      <c r="L27" s="204"/>
      <c r="M27" s="204"/>
      <c r="N27" s="204"/>
      <c r="O27" s="3"/>
      <c r="P27" s="3"/>
      <c r="Q27" s="27"/>
    </row>
    <row r="28" spans="1:28" ht="14.25" x14ac:dyDescent="0.15">
      <c r="A28" s="239" t="s">
        <v>56</v>
      </c>
      <c r="B28" s="239"/>
      <c r="C28" s="239"/>
      <c r="D28" s="239"/>
      <c r="E28" s="239"/>
      <c r="F28" s="3"/>
      <c r="G28" s="3"/>
      <c r="H28" s="3"/>
      <c r="I28" s="3"/>
      <c r="J28" s="3"/>
      <c r="K28" s="3"/>
      <c r="L28" s="3"/>
      <c r="M28" s="3"/>
      <c r="N28" s="3"/>
      <c r="O28" s="3"/>
      <c r="P28" s="3"/>
      <c r="Q28" s="3"/>
    </row>
    <row r="29" spans="1:28" ht="28.5" x14ac:dyDescent="0.15">
      <c r="A29" s="75"/>
      <c r="B29" s="7" t="s">
        <v>57</v>
      </c>
      <c r="C29" s="238" t="s">
        <v>195</v>
      </c>
      <c r="D29" s="238"/>
      <c r="E29" s="238"/>
      <c r="F29" s="238"/>
      <c r="G29" s="238"/>
      <c r="H29" s="238"/>
      <c r="I29" s="238"/>
      <c r="J29" s="238"/>
      <c r="K29" s="238"/>
      <c r="L29" s="238"/>
      <c r="M29" s="238"/>
      <c r="N29" s="238"/>
      <c r="O29" s="3"/>
      <c r="P29" s="3"/>
      <c r="Q29" s="5" t="s">
        <v>77</v>
      </c>
    </row>
    <row r="30" spans="1:28" ht="28.5" x14ac:dyDescent="0.15">
      <c r="A30" s="3"/>
      <c r="B30" s="7" t="s">
        <v>57</v>
      </c>
      <c r="C30" s="238" t="s">
        <v>196</v>
      </c>
      <c r="D30" s="238"/>
      <c r="E30" s="238"/>
      <c r="F30" s="238"/>
      <c r="G30" s="238"/>
      <c r="H30" s="238"/>
      <c r="I30" s="238"/>
      <c r="J30" s="238"/>
      <c r="K30" s="238"/>
      <c r="L30" s="238"/>
      <c r="M30" s="238"/>
      <c r="N30" s="238"/>
      <c r="O30" s="3"/>
      <c r="P30" s="3"/>
      <c r="Q30" s="5" t="s">
        <v>77</v>
      </c>
    </row>
    <row r="31" spans="1:28" ht="14.25" x14ac:dyDescent="0.15">
      <c r="A31" s="3"/>
      <c r="B31" s="7" t="s">
        <v>57</v>
      </c>
      <c r="C31" s="213" t="s">
        <v>197</v>
      </c>
      <c r="D31" s="213"/>
      <c r="E31" s="213"/>
      <c r="F31" s="213"/>
      <c r="G31" s="213"/>
      <c r="H31" s="213"/>
      <c r="I31" s="213"/>
      <c r="J31" s="213"/>
      <c r="K31" s="213"/>
      <c r="L31" s="213"/>
      <c r="M31" s="213"/>
      <c r="N31" s="213"/>
      <c r="O31" s="3"/>
      <c r="P31" s="3"/>
      <c r="Q31" s="5" t="s">
        <v>118</v>
      </c>
    </row>
    <row r="32" spans="1:28" ht="14.25" x14ac:dyDescent="0.15">
      <c r="A32" s="3"/>
      <c r="B32" s="7" t="s">
        <v>57</v>
      </c>
      <c r="C32" s="226" t="s">
        <v>198</v>
      </c>
      <c r="D32" s="213"/>
      <c r="E32" s="213"/>
      <c r="F32" s="213"/>
      <c r="G32" s="213"/>
      <c r="H32" s="213"/>
      <c r="I32" s="213"/>
      <c r="J32" s="213"/>
      <c r="K32" s="213"/>
      <c r="L32" s="213"/>
      <c r="M32" s="213"/>
      <c r="N32" s="213"/>
      <c r="O32" s="3"/>
      <c r="P32" s="3"/>
      <c r="Q32" s="5" t="s">
        <v>118</v>
      </c>
    </row>
    <row r="33" spans="1:28" ht="14.25" x14ac:dyDescent="0.15">
      <c r="A33" s="3"/>
      <c r="B33" s="7" t="s">
        <v>57</v>
      </c>
      <c r="C33" s="226" t="s">
        <v>199</v>
      </c>
      <c r="D33" s="213"/>
      <c r="E33" s="213"/>
      <c r="F33" s="213"/>
      <c r="G33" s="213"/>
      <c r="H33" s="213"/>
      <c r="I33" s="213"/>
      <c r="J33" s="213"/>
      <c r="K33" s="213"/>
      <c r="L33" s="213"/>
      <c r="M33" s="213"/>
      <c r="N33" s="213"/>
      <c r="O33" s="3"/>
      <c r="P33" s="3"/>
      <c r="Q33" s="5" t="s">
        <v>118</v>
      </c>
    </row>
    <row r="34" spans="1:28" ht="39" customHeight="1" x14ac:dyDescent="0.15">
      <c r="A34" s="3"/>
      <c r="B34" s="7" t="s">
        <v>57</v>
      </c>
      <c r="C34" s="213" t="s">
        <v>200</v>
      </c>
      <c r="D34" s="213"/>
      <c r="E34" s="213"/>
      <c r="F34" s="213"/>
      <c r="G34" s="213"/>
      <c r="H34" s="213"/>
      <c r="I34" s="213"/>
      <c r="J34" s="213"/>
      <c r="K34" s="213"/>
      <c r="L34" s="213"/>
      <c r="M34" s="213"/>
      <c r="N34" s="213"/>
      <c r="O34" s="3"/>
      <c r="P34" s="3"/>
      <c r="Q34" s="5" t="s">
        <v>116</v>
      </c>
    </row>
    <row r="35" spans="1:28" s="30" customFormat="1" ht="14.25" x14ac:dyDescent="0.15">
      <c r="A35" s="3" t="s">
        <v>86</v>
      </c>
      <c r="B35" s="3"/>
      <c r="C35" s="3"/>
      <c r="D35" s="3"/>
      <c r="E35" s="3"/>
      <c r="F35" s="3"/>
      <c r="G35" s="3"/>
      <c r="H35" s="3"/>
      <c r="I35" s="3"/>
      <c r="J35" s="3"/>
      <c r="K35" s="3"/>
      <c r="L35" s="3"/>
      <c r="M35" s="3"/>
      <c r="N35" s="3"/>
      <c r="Q35" s="3"/>
    </row>
    <row r="36" spans="1:28" s="30" customFormat="1" ht="12" customHeight="1" x14ac:dyDescent="0.15">
      <c r="A36" s="28"/>
      <c r="B36" s="31" t="s">
        <v>33</v>
      </c>
      <c r="C36" s="240" t="s">
        <v>201</v>
      </c>
      <c r="D36" s="240"/>
      <c r="E36" s="240"/>
      <c r="F36" s="240"/>
      <c r="G36" s="240"/>
      <c r="H36" s="240"/>
      <c r="I36" s="240"/>
      <c r="J36" s="240"/>
      <c r="K36" s="240"/>
      <c r="L36" s="240"/>
      <c r="M36" s="240"/>
      <c r="N36" s="240"/>
      <c r="Q36" s="29" t="s">
        <v>29</v>
      </c>
    </row>
    <row r="37" spans="1:28" s="30" customFormat="1" ht="12" customHeight="1" x14ac:dyDescent="0.15">
      <c r="A37" s="28"/>
      <c r="B37" s="31" t="s">
        <v>36</v>
      </c>
      <c r="C37" s="213" t="s">
        <v>202</v>
      </c>
      <c r="D37" s="213"/>
      <c r="E37" s="213"/>
      <c r="F37" s="213"/>
      <c r="G37" s="213"/>
      <c r="H37" s="213"/>
      <c r="I37" s="213"/>
      <c r="J37" s="213"/>
      <c r="K37" s="213"/>
      <c r="L37" s="213"/>
      <c r="M37" s="213"/>
      <c r="N37" s="213"/>
      <c r="Q37" s="29" t="s">
        <v>29</v>
      </c>
      <c r="AB37" s="56"/>
    </row>
    <row r="38" spans="1:28" ht="28.5" customHeight="1" x14ac:dyDescent="0.15">
      <c r="A38" s="28"/>
      <c r="B38" s="31" t="s">
        <v>37</v>
      </c>
      <c r="C38" s="213" t="s">
        <v>203</v>
      </c>
      <c r="D38" s="213"/>
      <c r="E38" s="213"/>
      <c r="F38" s="213"/>
      <c r="G38" s="213"/>
      <c r="H38" s="213"/>
      <c r="I38" s="213"/>
      <c r="J38" s="213"/>
      <c r="K38" s="213"/>
      <c r="L38" s="213"/>
      <c r="M38" s="213"/>
      <c r="N38" s="213"/>
      <c r="Q38" s="5" t="s">
        <v>30</v>
      </c>
    </row>
    <row r="39" spans="1:28" s="30" customFormat="1" ht="14.25" x14ac:dyDescent="0.15">
      <c r="A39" s="3" t="s">
        <v>87</v>
      </c>
      <c r="B39" s="3"/>
      <c r="C39" s="3"/>
      <c r="D39" s="3"/>
      <c r="E39" s="3"/>
      <c r="F39" s="3"/>
      <c r="G39" s="3"/>
      <c r="H39" s="3"/>
      <c r="I39" s="3"/>
      <c r="J39" s="3"/>
      <c r="K39" s="3"/>
      <c r="L39" s="3"/>
      <c r="M39" s="3"/>
      <c r="N39" s="3"/>
      <c r="Q39" s="3"/>
    </row>
    <row r="40" spans="1:28" ht="14.25" x14ac:dyDescent="0.15">
      <c r="A40" s="3"/>
      <c r="B40" s="7" t="s">
        <v>57</v>
      </c>
      <c r="C40" s="213" t="s">
        <v>114</v>
      </c>
      <c r="D40" s="213"/>
      <c r="E40" s="213"/>
      <c r="F40" s="213"/>
      <c r="G40" s="213"/>
      <c r="H40" s="213"/>
      <c r="I40" s="213"/>
      <c r="J40" s="213"/>
      <c r="K40" s="213"/>
      <c r="L40" s="213"/>
      <c r="M40" s="213"/>
      <c r="N40" s="213"/>
      <c r="O40" s="3"/>
      <c r="P40" s="3"/>
      <c r="Q40" s="5" t="s">
        <v>117</v>
      </c>
    </row>
    <row r="41" spans="1:28" ht="33.75" x14ac:dyDescent="0.15">
      <c r="A41" s="3"/>
      <c r="B41" s="7" t="s">
        <v>57</v>
      </c>
      <c r="C41" s="262" t="s">
        <v>204</v>
      </c>
      <c r="D41" s="262"/>
      <c r="E41" s="262"/>
      <c r="F41" s="262"/>
      <c r="G41" s="262"/>
      <c r="H41" s="262"/>
      <c r="I41" s="262"/>
      <c r="J41" s="262"/>
      <c r="K41" s="262"/>
      <c r="L41" s="262"/>
      <c r="M41" s="262"/>
      <c r="N41" s="262"/>
      <c r="O41" s="3"/>
      <c r="P41" s="3"/>
      <c r="Q41" s="64" t="s">
        <v>205</v>
      </c>
      <c r="AB41" s="30"/>
    </row>
    <row r="42" spans="1:28" ht="15" thickBot="1" x14ac:dyDescent="0.2">
      <c r="A42" s="206" t="s">
        <v>206</v>
      </c>
      <c r="B42" s="206"/>
      <c r="C42" s="206"/>
      <c r="D42" s="206"/>
      <c r="E42" s="206"/>
      <c r="F42" s="11"/>
      <c r="G42" s="11"/>
      <c r="H42" s="11"/>
      <c r="I42" s="11"/>
      <c r="J42" s="11"/>
      <c r="K42" s="11"/>
      <c r="L42" s="11"/>
      <c r="M42" s="11"/>
      <c r="N42" s="11"/>
    </row>
    <row r="43" spans="1:28" ht="17.25" customHeight="1" thickTop="1" x14ac:dyDescent="0.15">
      <c r="A43" s="11"/>
      <c r="B43" s="202" t="s">
        <v>70</v>
      </c>
      <c r="C43" s="230" t="s">
        <v>207</v>
      </c>
      <c r="D43" s="231"/>
      <c r="E43" s="232"/>
      <c r="F43" s="230" t="s">
        <v>208</v>
      </c>
      <c r="G43" s="231"/>
      <c r="H43" s="232"/>
      <c r="I43" s="230" t="s">
        <v>209</v>
      </c>
      <c r="J43" s="231"/>
      <c r="K43" s="231"/>
      <c r="L43" s="231"/>
      <c r="M43" s="232"/>
      <c r="N43" s="214" t="s">
        <v>122</v>
      </c>
      <c r="O43" s="263" t="s">
        <v>210</v>
      </c>
      <c r="P43" s="264"/>
    </row>
    <row r="44" spans="1:28" ht="17.25" customHeight="1" x14ac:dyDescent="0.15">
      <c r="A44" s="11"/>
      <c r="B44" s="203"/>
      <c r="C44" s="34" t="s">
        <v>16</v>
      </c>
      <c r="D44" s="227" t="s">
        <v>17</v>
      </c>
      <c r="E44" s="228"/>
      <c r="F44" s="34" t="s">
        <v>16</v>
      </c>
      <c r="G44" s="227" t="s">
        <v>17</v>
      </c>
      <c r="H44" s="228"/>
      <c r="I44" s="34" t="s">
        <v>16</v>
      </c>
      <c r="J44" s="227" t="s">
        <v>17</v>
      </c>
      <c r="K44" s="227"/>
      <c r="L44" s="24" t="s">
        <v>18</v>
      </c>
      <c r="M44" s="25" t="s">
        <v>19</v>
      </c>
      <c r="N44" s="215"/>
      <c r="O44" s="265"/>
      <c r="P44" s="266"/>
    </row>
    <row r="45" spans="1:28" x14ac:dyDescent="0.15">
      <c r="A45" s="11"/>
      <c r="B45" s="35" t="s">
        <v>20</v>
      </c>
      <c r="C45" s="36">
        <v>15000</v>
      </c>
      <c r="D45" s="37">
        <v>1000</v>
      </c>
      <c r="E45" s="38" t="s">
        <v>71</v>
      </c>
      <c r="F45" s="36">
        <v>20000</v>
      </c>
      <c r="G45" s="37">
        <v>500</v>
      </c>
      <c r="H45" s="38" t="s">
        <v>71</v>
      </c>
      <c r="I45" s="36">
        <v>7000</v>
      </c>
      <c r="J45" s="37">
        <v>2000</v>
      </c>
      <c r="K45" s="39" t="s">
        <v>71</v>
      </c>
      <c r="L45" s="40">
        <v>5000</v>
      </c>
      <c r="M45" s="41">
        <v>2000</v>
      </c>
      <c r="N45" s="163">
        <v>0</v>
      </c>
      <c r="O45" s="164"/>
      <c r="P45" s="165">
        <v>0</v>
      </c>
    </row>
    <row r="46" spans="1:28" x14ac:dyDescent="0.15">
      <c r="A46" s="11"/>
      <c r="B46" s="35" t="s">
        <v>21</v>
      </c>
      <c r="C46" s="36">
        <v>15000</v>
      </c>
      <c r="D46" s="37">
        <v>1000</v>
      </c>
      <c r="E46" s="38" t="s">
        <v>71</v>
      </c>
      <c r="F46" s="36">
        <v>18000</v>
      </c>
      <c r="G46" s="37">
        <v>500</v>
      </c>
      <c r="H46" s="38" t="s">
        <v>71</v>
      </c>
      <c r="I46" s="36">
        <v>7000</v>
      </c>
      <c r="J46" s="37">
        <v>2000</v>
      </c>
      <c r="K46" s="39" t="s">
        <v>71</v>
      </c>
      <c r="L46" s="40">
        <v>5000</v>
      </c>
      <c r="M46" s="41">
        <v>2000</v>
      </c>
      <c r="N46" s="163">
        <v>0</v>
      </c>
      <c r="O46" s="164"/>
      <c r="P46" s="165">
        <v>0</v>
      </c>
    </row>
    <row r="47" spans="1:28" x14ac:dyDescent="0.15">
      <c r="A47" s="11"/>
      <c r="B47" s="35" t="s">
        <v>22</v>
      </c>
      <c r="C47" s="36">
        <v>15000</v>
      </c>
      <c r="D47" s="37">
        <v>1000</v>
      </c>
      <c r="E47" s="38" t="s">
        <v>71</v>
      </c>
      <c r="F47" s="36">
        <v>12000</v>
      </c>
      <c r="G47" s="37">
        <v>300</v>
      </c>
      <c r="H47" s="38" t="s">
        <v>71</v>
      </c>
      <c r="I47" s="36">
        <v>2500</v>
      </c>
      <c r="J47" s="37">
        <v>1000</v>
      </c>
      <c r="K47" s="39" t="s">
        <v>71</v>
      </c>
      <c r="L47" s="40">
        <v>5000</v>
      </c>
      <c r="M47" s="41">
        <v>2000</v>
      </c>
      <c r="N47" s="163">
        <v>8800</v>
      </c>
      <c r="O47" s="166">
        <v>200</v>
      </c>
      <c r="P47" s="167" t="s">
        <v>71</v>
      </c>
    </row>
    <row r="48" spans="1:28" x14ac:dyDescent="0.15">
      <c r="A48" s="11"/>
      <c r="B48" s="35" t="s">
        <v>23</v>
      </c>
      <c r="C48" s="36">
        <v>8000</v>
      </c>
      <c r="D48" s="37">
        <v>1000</v>
      </c>
      <c r="E48" s="38" t="s">
        <v>71</v>
      </c>
      <c r="F48" s="36">
        <v>3000</v>
      </c>
      <c r="G48" s="37">
        <v>200</v>
      </c>
      <c r="H48" s="38" t="s">
        <v>71</v>
      </c>
      <c r="I48" s="36">
        <v>2500</v>
      </c>
      <c r="J48" s="37">
        <v>700</v>
      </c>
      <c r="K48" s="39" t="s">
        <v>71</v>
      </c>
      <c r="L48" s="40">
        <v>5000</v>
      </c>
      <c r="M48" s="41">
        <v>2000</v>
      </c>
      <c r="N48" s="163">
        <v>3000</v>
      </c>
      <c r="O48" s="164"/>
      <c r="P48" s="165">
        <v>0</v>
      </c>
    </row>
    <row r="49" spans="1:36" x14ac:dyDescent="0.15">
      <c r="A49" s="11"/>
      <c r="B49" s="57" t="s">
        <v>24</v>
      </c>
      <c r="C49" s="61">
        <v>8000</v>
      </c>
      <c r="D49" s="58">
        <v>1000</v>
      </c>
      <c r="E49" s="59" t="s">
        <v>71</v>
      </c>
      <c r="F49" s="61">
        <v>3000</v>
      </c>
      <c r="G49" s="58">
        <v>200</v>
      </c>
      <c r="H49" s="59" t="s">
        <v>71</v>
      </c>
      <c r="I49" s="61">
        <v>2500</v>
      </c>
      <c r="J49" s="58">
        <v>0</v>
      </c>
      <c r="K49" s="60" t="s">
        <v>71</v>
      </c>
      <c r="L49" s="62">
        <v>5000</v>
      </c>
      <c r="M49" s="63">
        <v>2000</v>
      </c>
      <c r="N49" s="168">
        <v>0</v>
      </c>
      <c r="O49" s="164"/>
      <c r="P49" s="165">
        <v>0</v>
      </c>
    </row>
    <row r="50" spans="1:36" x14ac:dyDescent="0.15">
      <c r="A50" s="11"/>
      <c r="B50" s="35" t="s">
        <v>101</v>
      </c>
      <c r="C50" s="36">
        <v>15000</v>
      </c>
      <c r="D50" s="37">
        <v>1000</v>
      </c>
      <c r="E50" s="38" t="s">
        <v>71</v>
      </c>
      <c r="F50" s="36">
        <v>5000</v>
      </c>
      <c r="G50" s="37">
        <v>500</v>
      </c>
      <c r="H50" s="38" t="s">
        <v>71</v>
      </c>
      <c r="I50" s="36">
        <v>7000</v>
      </c>
      <c r="J50" s="37">
        <v>2000</v>
      </c>
      <c r="K50" s="39" t="s">
        <v>71</v>
      </c>
      <c r="L50" s="40">
        <v>5000</v>
      </c>
      <c r="M50" s="41">
        <v>2000</v>
      </c>
      <c r="N50" s="163">
        <v>0</v>
      </c>
      <c r="O50" s="164"/>
      <c r="P50" s="165">
        <v>0</v>
      </c>
    </row>
    <row r="51" spans="1:36" x14ac:dyDescent="0.15">
      <c r="A51" s="11"/>
      <c r="B51" s="35" t="s">
        <v>25</v>
      </c>
      <c r="C51" s="36">
        <v>15000</v>
      </c>
      <c r="D51" s="37">
        <v>1000</v>
      </c>
      <c r="E51" s="38" t="s">
        <v>71</v>
      </c>
      <c r="F51" s="36">
        <v>5000</v>
      </c>
      <c r="G51" s="37">
        <v>500</v>
      </c>
      <c r="H51" s="38" t="s">
        <v>71</v>
      </c>
      <c r="I51" s="36">
        <v>7000</v>
      </c>
      <c r="J51" s="37">
        <v>2000</v>
      </c>
      <c r="K51" s="39" t="s">
        <v>71</v>
      </c>
      <c r="L51" s="40">
        <v>5000</v>
      </c>
      <c r="M51" s="41">
        <v>2000</v>
      </c>
      <c r="N51" s="163">
        <v>0</v>
      </c>
      <c r="O51" s="164"/>
      <c r="P51" s="165">
        <v>0</v>
      </c>
    </row>
    <row r="52" spans="1:36" x14ac:dyDescent="0.15">
      <c r="A52" s="11"/>
      <c r="B52" s="35" t="s">
        <v>26</v>
      </c>
      <c r="C52" s="36">
        <v>15000</v>
      </c>
      <c r="D52" s="37">
        <v>1000</v>
      </c>
      <c r="E52" s="38" t="s">
        <v>71</v>
      </c>
      <c r="F52" s="36">
        <v>5000</v>
      </c>
      <c r="G52" s="37">
        <v>300</v>
      </c>
      <c r="H52" s="38" t="s">
        <v>71</v>
      </c>
      <c r="I52" s="36">
        <v>2500</v>
      </c>
      <c r="J52" s="37">
        <v>1000</v>
      </c>
      <c r="K52" s="39" t="s">
        <v>71</v>
      </c>
      <c r="L52" s="40">
        <v>5000</v>
      </c>
      <c r="M52" s="41">
        <v>2000</v>
      </c>
      <c r="N52" s="163">
        <v>0</v>
      </c>
      <c r="O52" s="166">
        <v>200</v>
      </c>
      <c r="P52" s="167" t="s">
        <v>211</v>
      </c>
    </row>
    <row r="53" spans="1:36" x14ac:dyDescent="0.15">
      <c r="A53" s="11"/>
      <c r="B53" s="35" t="s">
        <v>72</v>
      </c>
      <c r="C53" s="36">
        <v>8000</v>
      </c>
      <c r="D53" s="37">
        <v>1000</v>
      </c>
      <c r="E53" s="38" t="s">
        <v>71</v>
      </c>
      <c r="F53" s="36">
        <v>3000</v>
      </c>
      <c r="G53" s="37">
        <v>200</v>
      </c>
      <c r="H53" s="38" t="s">
        <v>71</v>
      </c>
      <c r="I53" s="36">
        <v>2500</v>
      </c>
      <c r="J53" s="37">
        <v>700</v>
      </c>
      <c r="K53" s="39" t="s">
        <v>71</v>
      </c>
      <c r="L53" s="40">
        <v>5000</v>
      </c>
      <c r="M53" s="41">
        <v>2000</v>
      </c>
      <c r="N53" s="163">
        <v>0</v>
      </c>
      <c r="O53" s="164"/>
      <c r="P53" s="165">
        <v>0</v>
      </c>
    </row>
    <row r="54" spans="1:36" ht="14.25" thickBot="1" x14ac:dyDescent="0.2">
      <c r="A54" s="11"/>
      <c r="B54" s="42" t="s">
        <v>28</v>
      </c>
      <c r="C54" s="43">
        <v>15000</v>
      </c>
      <c r="D54" s="44">
        <v>1000</v>
      </c>
      <c r="E54" s="45" t="s">
        <v>71</v>
      </c>
      <c r="F54" s="43">
        <v>20000</v>
      </c>
      <c r="G54" s="44">
        <v>500</v>
      </c>
      <c r="H54" s="45" t="s">
        <v>71</v>
      </c>
      <c r="I54" s="43">
        <v>7000</v>
      </c>
      <c r="J54" s="44">
        <v>1500</v>
      </c>
      <c r="K54" s="46" t="s">
        <v>71</v>
      </c>
      <c r="L54" s="47">
        <v>5000</v>
      </c>
      <c r="M54" s="48">
        <v>2000</v>
      </c>
      <c r="N54" s="169">
        <v>0</v>
      </c>
      <c r="O54" s="170"/>
      <c r="P54" s="171">
        <v>0</v>
      </c>
    </row>
    <row r="55" spans="1:36" ht="70.5" customHeight="1" thickTop="1" x14ac:dyDescent="0.15">
      <c r="A55" s="16"/>
      <c r="B55" s="216" t="s">
        <v>212</v>
      </c>
      <c r="C55" s="216"/>
      <c r="D55" s="216"/>
      <c r="E55" s="216"/>
      <c r="F55" s="216"/>
      <c r="G55" s="216"/>
      <c r="H55" s="216"/>
      <c r="I55" s="216"/>
      <c r="J55" s="216"/>
      <c r="K55" s="216"/>
      <c r="L55" s="216"/>
      <c r="M55" s="216"/>
      <c r="N55" s="216"/>
      <c r="Q55" s="64" t="s">
        <v>213</v>
      </c>
    </row>
    <row r="56" spans="1:36" ht="15" customHeight="1" thickBot="1" x14ac:dyDescent="0.2">
      <c r="A56" s="206" t="s">
        <v>102</v>
      </c>
      <c r="B56" s="206"/>
      <c r="C56" s="206"/>
      <c r="D56" s="206"/>
      <c r="E56" s="206"/>
      <c r="F56" s="11"/>
      <c r="G56" s="11"/>
      <c r="I56" s="267" t="s">
        <v>214</v>
      </c>
      <c r="J56" s="267"/>
      <c r="K56" s="267"/>
      <c r="L56" s="267"/>
      <c r="M56" s="267"/>
      <c r="N56" s="267"/>
      <c r="AE56" s="172"/>
      <c r="AF56" s="172"/>
      <c r="AG56" s="172"/>
      <c r="AH56" s="172"/>
      <c r="AI56" s="172"/>
      <c r="AJ56" s="172"/>
    </row>
    <row r="57" spans="1:36" ht="18" customHeight="1" thickTop="1" x14ac:dyDescent="0.15">
      <c r="A57" s="11"/>
      <c r="B57" s="202" t="s">
        <v>70</v>
      </c>
      <c r="C57" s="230" t="s">
        <v>209</v>
      </c>
      <c r="D57" s="231"/>
      <c r="E57" s="231"/>
      <c r="F57" s="231"/>
      <c r="G57" s="260"/>
      <c r="H57" s="173" t="s">
        <v>215</v>
      </c>
      <c r="I57" s="267"/>
      <c r="J57" s="267"/>
      <c r="K57" s="267"/>
      <c r="L57" s="267"/>
      <c r="M57" s="267"/>
      <c r="N57" s="267"/>
      <c r="AD57" s="172"/>
      <c r="AE57" s="172"/>
      <c r="AF57" s="172"/>
      <c r="AG57" s="172"/>
      <c r="AH57" s="172"/>
      <c r="AI57" s="172"/>
      <c r="AJ57" s="172"/>
    </row>
    <row r="58" spans="1:36" ht="18" customHeight="1" x14ac:dyDescent="0.15">
      <c r="A58" s="11"/>
      <c r="B58" s="203"/>
      <c r="C58" s="34" t="s">
        <v>16</v>
      </c>
      <c r="D58" s="227" t="s">
        <v>17</v>
      </c>
      <c r="E58" s="227"/>
      <c r="F58" s="24" t="s">
        <v>18</v>
      </c>
      <c r="G58" s="174" t="s">
        <v>19</v>
      </c>
      <c r="H58" s="175" t="s">
        <v>216</v>
      </c>
      <c r="I58" s="267"/>
      <c r="J58" s="267"/>
      <c r="K58" s="267"/>
      <c r="L58" s="267"/>
      <c r="M58" s="267"/>
      <c r="N58" s="267"/>
      <c r="AD58" s="172"/>
      <c r="AE58" s="172"/>
      <c r="AF58" s="172"/>
      <c r="AG58" s="172"/>
      <c r="AH58" s="172"/>
      <c r="AI58" s="172"/>
      <c r="AJ58" s="172"/>
    </row>
    <row r="59" spans="1:36" ht="14.45" customHeight="1" x14ac:dyDescent="0.15">
      <c r="A59" s="11"/>
      <c r="B59" s="35" t="s">
        <v>103</v>
      </c>
      <c r="C59" s="36">
        <v>3000</v>
      </c>
      <c r="D59" s="37">
        <v>1000</v>
      </c>
      <c r="E59" s="39" t="s">
        <v>71</v>
      </c>
      <c r="F59" s="40">
        <v>5000</v>
      </c>
      <c r="G59" s="176">
        <v>2000</v>
      </c>
      <c r="H59" s="177">
        <v>10000</v>
      </c>
      <c r="I59" s="267"/>
      <c r="J59" s="267"/>
      <c r="K59" s="267"/>
      <c r="L59" s="267"/>
      <c r="M59" s="267"/>
      <c r="N59" s="267"/>
      <c r="AD59" s="172"/>
      <c r="AE59" s="172"/>
      <c r="AF59" s="172"/>
      <c r="AG59" s="172"/>
      <c r="AH59" s="172"/>
      <c r="AI59" s="172"/>
      <c r="AJ59" s="172"/>
    </row>
    <row r="60" spans="1:36" ht="14.45" customHeight="1" x14ac:dyDescent="0.15">
      <c r="A60" s="11"/>
      <c r="B60" s="35" t="s">
        <v>104</v>
      </c>
      <c r="C60" s="36">
        <v>2000</v>
      </c>
      <c r="D60" s="37">
        <v>700</v>
      </c>
      <c r="E60" s="39" t="s">
        <v>71</v>
      </c>
      <c r="F60" s="40">
        <v>5000</v>
      </c>
      <c r="G60" s="176">
        <v>2000</v>
      </c>
      <c r="H60" s="177">
        <v>10000</v>
      </c>
      <c r="I60" s="267"/>
      <c r="J60" s="267"/>
      <c r="K60" s="267"/>
      <c r="L60" s="267"/>
      <c r="M60" s="267"/>
      <c r="N60" s="267"/>
      <c r="AD60" s="172"/>
      <c r="AE60" s="172"/>
      <c r="AF60" s="172"/>
      <c r="AG60" s="172"/>
      <c r="AH60" s="172"/>
      <c r="AI60" s="172"/>
      <c r="AJ60" s="172"/>
    </row>
    <row r="61" spans="1:36" ht="14.45" customHeight="1" x14ac:dyDescent="0.15">
      <c r="A61" s="11"/>
      <c r="B61" s="35" t="s">
        <v>105</v>
      </c>
      <c r="C61" s="36">
        <v>2000</v>
      </c>
      <c r="D61" s="37">
        <v>500</v>
      </c>
      <c r="E61" s="39" t="s">
        <v>71</v>
      </c>
      <c r="F61" s="40">
        <v>5000</v>
      </c>
      <c r="G61" s="176">
        <v>2000</v>
      </c>
      <c r="H61" s="177">
        <v>10000</v>
      </c>
      <c r="I61" s="267"/>
      <c r="J61" s="267"/>
      <c r="K61" s="267"/>
      <c r="L61" s="267"/>
      <c r="M61" s="267"/>
      <c r="N61" s="267"/>
      <c r="AD61" s="172"/>
      <c r="AE61" s="172"/>
      <c r="AF61" s="172"/>
      <c r="AG61" s="172"/>
      <c r="AH61" s="172"/>
      <c r="AI61" s="172"/>
      <c r="AJ61" s="172"/>
    </row>
    <row r="62" spans="1:36" ht="14.45" customHeight="1" thickBot="1" x14ac:dyDescent="0.2">
      <c r="A62" s="11"/>
      <c r="B62" s="42" t="s">
        <v>106</v>
      </c>
      <c r="C62" s="43">
        <v>2000</v>
      </c>
      <c r="D62" s="44">
        <v>0</v>
      </c>
      <c r="E62" s="46" t="s">
        <v>71</v>
      </c>
      <c r="F62" s="47">
        <v>5000</v>
      </c>
      <c r="G62" s="178">
        <v>2000</v>
      </c>
      <c r="H62" s="179">
        <v>10000</v>
      </c>
      <c r="I62" s="267"/>
      <c r="J62" s="267"/>
      <c r="K62" s="267"/>
      <c r="L62" s="267"/>
      <c r="M62" s="267"/>
      <c r="N62" s="267"/>
      <c r="AD62" s="172"/>
      <c r="AE62" s="172"/>
      <c r="AF62" s="172"/>
      <c r="AG62" s="172"/>
      <c r="AH62" s="172"/>
      <c r="AI62" s="172"/>
      <c r="AJ62" s="172"/>
    </row>
    <row r="63" spans="1:36" ht="9" customHeight="1" thickTop="1" x14ac:dyDescent="0.15">
      <c r="A63" s="11"/>
      <c r="B63" s="72"/>
      <c r="C63" s="73"/>
      <c r="D63" s="74"/>
      <c r="E63" s="74"/>
      <c r="F63" s="73"/>
      <c r="G63" s="74"/>
      <c r="H63" s="74"/>
      <c r="I63" s="73"/>
      <c r="J63" s="74"/>
      <c r="K63" s="74"/>
      <c r="L63" s="73"/>
      <c r="M63" s="73"/>
      <c r="N63" s="74"/>
    </row>
    <row r="64" spans="1:36" s="30" customFormat="1" ht="14.25" customHeight="1" x14ac:dyDescent="0.15">
      <c r="A64" s="21" t="s">
        <v>120</v>
      </c>
      <c r="B64" s="13"/>
      <c r="C64" s="18"/>
      <c r="D64" s="205" t="s">
        <v>127</v>
      </c>
      <c r="E64" s="205"/>
      <c r="F64" s="205"/>
      <c r="G64" s="205"/>
      <c r="H64" s="205"/>
      <c r="I64" s="205"/>
      <c r="J64" s="205"/>
      <c r="K64" s="205"/>
      <c r="L64" s="205"/>
      <c r="M64" s="205"/>
      <c r="N64" s="205"/>
      <c r="Q64" s="8"/>
    </row>
    <row r="65" spans="1:21" ht="13.5" customHeight="1" x14ac:dyDescent="0.15">
      <c r="A65" s="33"/>
      <c r="B65" s="32" t="s">
        <v>33</v>
      </c>
      <c r="C65" s="270" t="s">
        <v>121</v>
      </c>
      <c r="D65" s="270"/>
      <c r="E65" s="261" t="s">
        <v>129</v>
      </c>
      <c r="F65" s="261"/>
      <c r="G65" s="261"/>
      <c r="H65" s="261"/>
      <c r="I65" s="261"/>
      <c r="J65" s="261"/>
      <c r="K65" s="261"/>
      <c r="L65" s="261"/>
      <c r="M65" s="261"/>
      <c r="N65" s="261"/>
      <c r="Q65" s="30"/>
    </row>
    <row r="66" spans="1:21" x14ac:dyDescent="0.15">
      <c r="A66" s="33"/>
      <c r="B66" s="32"/>
      <c r="C66" s="79"/>
      <c r="D66" s="22"/>
      <c r="E66" s="261" t="s">
        <v>217</v>
      </c>
      <c r="F66" s="261"/>
      <c r="G66" s="261"/>
      <c r="H66" s="261"/>
      <c r="I66" s="261"/>
      <c r="J66" s="261"/>
      <c r="K66" s="261"/>
      <c r="L66" s="261"/>
      <c r="M66" s="261"/>
      <c r="N66" s="261"/>
      <c r="Q66" s="30"/>
    </row>
    <row r="67" spans="1:21" x14ac:dyDescent="0.15">
      <c r="A67" s="33"/>
      <c r="B67" s="32"/>
      <c r="C67" s="243" t="s">
        <v>123</v>
      </c>
      <c r="D67" s="244"/>
      <c r="E67" s="244"/>
      <c r="F67" s="244"/>
      <c r="G67" s="244"/>
      <c r="H67" s="244"/>
      <c r="I67" s="244"/>
      <c r="J67" s="244"/>
      <c r="K67" s="244"/>
      <c r="L67" s="244"/>
      <c r="M67" s="244"/>
      <c r="N67" s="244"/>
      <c r="Q67" s="30"/>
    </row>
    <row r="68" spans="1:21" ht="14.25" customHeight="1" x14ac:dyDescent="0.15">
      <c r="A68" s="16"/>
      <c r="B68" s="13"/>
      <c r="C68" s="20"/>
      <c r="D68" s="244" t="s">
        <v>218</v>
      </c>
      <c r="E68" s="244"/>
      <c r="F68" s="244"/>
      <c r="G68" s="244"/>
      <c r="H68" s="244"/>
      <c r="I68" s="244"/>
      <c r="J68" s="244"/>
      <c r="K68" s="244"/>
      <c r="L68" s="244"/>
      <c r="M68" s="244"/>
      <c r="N68" s="244"/>
      <c r="Q68" s="49" t="s">
        <v>30</v>
      </c>
    </row>
    <row r="69" spans="1:21" ht="15" customHeight="1" x14ac:dyDescent="0.15">
      <c r="A69" s="248"/>
      <c r="B69" s="248"/>
      <c r="C69" s="248"/>
      <c r="D69" s="249" t="s">
        <v>44</v>
      </c>
      <c r="E69" s="249"/>
      <c r="F69" s="249"/>
      <c r="G69" s="249"/>
      <c r="H69" s="249"/>
      <c r="I69" s="50" t="s">
        <v>42</v>
      </c>
      <c r="J69" s="250">
        <f>D45+G45+J45</f>
        <v>3500</v>
      </c>
      <c r="K69" s="250"/>
      <c r="L69" s="51" t="s">
        <v>34</v>
      </c>
      <c r="Q69" s="8"/>
    </row>
    <row r="70" spans="1:21" ht="15" customHeight="1" x14ac:dyDescent="0.15">
      <c r="A70" s="33"/>
      <c r="B70" s="32"/>
      <c r="C70" s="22"/>
      <c r="D70" s="251" t="s">
        <v>66</v>
      </c>
      <c r="E70" s="251"/>
      <c r="F70" s="251"/>
      <c r="G70" s="251"/>
      <c r="H70" s="251"/>
      <c r="I70" s="52" t="s">
        <v>42</v>
      </c>
      <c r="J70" s="256">
        <f t="shared" ref="J70:J77" si="0">D47+G47+J47</f>
        <v>2300</v>
      </c>
      <c r="K70" s="256"/>
      <c r="L70" s="53" t="s">
        <v>34</v>
      </c>
      <c r="Q70" s="8"/>
    </row>
    <row r="71" spans="1:21" ht="15" customHeight="1" x14ac:dyDescent="0.15">
      <c r="A71" s="33"/>
      <c r="B71" s="32"/>
      <c r="C71" s="22"/>
      <c r="D71" s="251" t="s">
        <v>98</v>
      </c>
      <c r="E71" s="251"/>
      <c r="F71" s="251"/>
      <c r="G71" s="251"/>
      <c r="H71" s="251"/>
      <c r="I71" s="52" t="s">
        <v>42</v>
      </c>
      <c r="J71" s="256">
        <f t="shared" si="0"/>
        <v>1900</v>
      </c>
      <c r="K71" s="256"/>
      <c r="L71" s="53" t="s">
        <v>34</v>
      </c>
      <c r="Q71" s="8"/>
    </row>
    <row r="72" spans="1:21" ht="15" customHeight="1" x14ac:dyDescent="0.15">
      <c r="A72" s="33"/>
      <c r="B72" s="32"/>
      <c r="C72" s="22"/>
      <c r="D72" s="251" t="s">
        <v>67</v>
      </c>
      <c r="E72" s="251"/>
      <c r="F72" s="251"/>
      <c r="G72" s="251"/>
      <c r="H72" s="251"/>
      <c r="I72" s="52" t="s">
        <v>42</v>
      </c>
      <c r="J72" s="256">
        <f t="shared" si="0"/>
        <v>1200</v>
      </c>
      <c r="K72" s="256"/>
      <c r="L72" s="53" t="s">
        <v>34</v>
      </c>
      <c r="M72" s="259" t="s">
        <v>219</v>
      </c>
      <c r="N72" s="259"/>
      <c r="Q72" s="8"/>
    </row>
    <row r="73" spans="1:21" ht="15" customHeight="1" x14ac:dyDescent="0.15">
      <c r="A73" s="33"/>
      <c r="B73" s="32"/>
      <c r="C73" s="22"/>
      <c r="D73" s="251" t="s">
        <v>99</v>
      </c>
      <c r="E73" s="251"/>
      <c r="F73" s="251"/>
      <c r="G73" s="251"/>
      <c r="H73" s="251"/>
      <c r="I73" s="52" t="s">
        <v>42</v>
      </c>
      <c r="J73" s="256">
        <f t="shared" si="0"/>
        <v>3500</v>
      </c>
      <c r="K73" s="256"/>
      <c r="L73" s="53" t="s">
        <v>34</v>
      </c>
      <c r="Q73" s="8"/>
    </row>
    <row r="74" spans="1:21" ht="15" customHeight="1" x14ac:dyDescent="0.15">
      <c r="A74" s="33"/>
      <c r="B74" s="32"/>
      <c r="C74" s="22"/>
      <c r="D74" s="251" t="s">
        <v>68</v>
      </c>
      <c r="E74" s="251"/>
      <c r="F74" s="251"/>
      <c r="G74" s="251"/>
      <c r="H74" s="251"/>
      <c r="I74" s="52" t="s">
        <v>42</v>
      </c>
      <c r="J74" s="256">
        <f t="shared" si="0"/>
        <v>3500</v>
      </c>
      <c r="K74" s="256"/>
      <c r="L74" s="53" t="s">
        <v>34</v>
      </c>
      <c r="Q74" s="8"/>
    </row>
    <row r="75" spans="1:21" ht="15" customHeight="1" x14ac:dyDescent="0.15">
      <c r="A75" s="33"/>
      <c r="B75" s="32"/>
      <c r="C75" s="22"/>
      <c r="D75" s="251" t="s">
        <v>79</v>
      </c>
      <c r="E75" s="251"/>
      <c r="F75" s="251"/>
      <c r="G75" s="251"/>
      <c r="H75" s="251"/>
      <c r="I75" s="52" t="s">
        <v>42</v>
      </c>
      <c r="J75" s="256">
        <f t="shared" si="0"/>
        <v>2300</v>
      </c>
      <c r="K75" s="256"/>
      <c r="L75" s="53" t="s">
        <v>34</v>
      </c>
      <c r="Q75" s="8"/>
    </row>
    <row r="76" spans="1:21" ht="15" customHeight="1" x14ac:dyDescent="0.15">
      <c r="A76" s="33"/>
      <c r="B76" s="32"/>
      <c r="C76" s="22"/>
      <c r="D76" s="251" t="s">
        <v>69</v>
      </c>
      <c r="E76" s="251"/>
      <c r="F76" s="251"/>
      <c r="G76" s="251"/>
      <c r="H76" s="251"/>
      <c r="I76" s="52" t="s">
        <v>42</v>
      </c>
      <c r="J76" s="256">
        <f t="shared" si="0"/>
        <v>1900</v>
      </c>
      <c r="K76" s="256"/>
      <c r="L76" s="53" t="s">
        <v>34</v>
      </c>
      <c r="Q76" s="8"/>
    </row>
    <row r="77" spans="1:21" s="30" customFormat="1" ht="15" customHeight="1" x14ac:dyDescent="0.15">
      <c r="A77" s="33"/>
      <c r="B77" s="32"/>
      <c r="C77" s="22"/>
      <c r="D77" s="251" t="s">
        <v>95</v>
      </c>
      <c r="E77" s="251"/>
      <c r="F77" s="251"/>
      <c r="G77" s="251"/>
      <c r="H77" s="251"/>
      <c r="I77" s="52" t="s">
        <v>42</v>
      </c>
      <c r="J77" s="256">
        <f t="shared" si="0"/>
        <v>3000</v>
      </c>
      <c r="K77" s="256"/>
      <c r="L77" s="53" t="s">
        <v>34</v>
      </c>
      <c r="M77"/>
      <c r="N77"/>
      <c r="Q77" s="8"/>
    </row>
    <row r="78" spans="1:21" ht="14.25" customHeight="1" x14ac:dyDescent="0.15">
      <c r="A78" s="33"/>
      <c r="B78" s="32" t="s">
        <v>36</v>
      </c>
      <c r="C78" s="243" t="s">
        <v>97</v>
      </c>
      <c r="D78" s="243"/>
      <c r="E78" s="243" t="s">
        <v>130</v>
      </c>
      <c r="F78" s="243"/>
      <c r="G78" s="243"/>
      <c r="H78" s="243"/>
      <c r="I78" s="243"/>
      <c r="J78" s="243"/>
      <c r="K78" s="243"/>
      <c r="L78" s="243"/>
      <c r="M78" s="243"/>
      <c r="N78" s="243"/>
      <c r="Q78" s="30"/>
    </row>
    <row r="79" spans="1:21" ht="14.25" x14ac:dyDescent="0.15">
      <c r="A79" s="16"/>
      <c r="B79" s="13"/>
      <c r="C79" s="20"/>
      <c r="D79" s="244" t="s">
        <v>218</v>
      </c>
      <c r="E79" s="244"/>
      <c r="F79" s="244"/>
      <c r="G79" s="244"/>
      <c r="H79" s="244"/>
      <c r="I79" s="244"/>
      <c r="J79" s="244"/>
      <c r="K79" s="244"/>
      <c r="L79" s="244"/>
      <c r="M79" s="244"/>
      <c r="N79" s="244"/>
      <c r="Q79" s="5" t="s">
        <v>29</v>
      </c>
    </row>
    <row r="80" spans="1:21" ht="28.15" customHeight="1" x14ac:dyDescent="0.15">
      <c r="A80" s="16"/>
      <c r="B80" s="13"/>
      <c r="C80" s="252" t="s">
        <v>124</v>
      </c>
      <c r="D80" s="252"/>
      <c r="E80" s="252"/>
      <c r="F80" s="252"/>
      <c r="G80" s="252"/>
      <c r="H80" s="252"/>
      <c r="I80" s="252"/>
      <c r="J80" s="252"/>
      <c r="K80" s="252"/>
      <c r="L80" s="252"/>
      <c r="M80" s="252"/>
      <c r="N80" s="252"/>
      <c r="Q80" s="49" t="s">
        <v>55</v>
      </c>
      <c r="U80" s="26"/>
    </row>
    <row r="81" spans="1:21" ht="14.25" x14ac:dyDescent="0.15">
      <c r="A81" s="16"/>
      <c r="B81" s="32" t="s">
        <v>37</v>
      </c>
      <c r="C81" s="243" t="s">
        <v>40</v>
      </c>
      <c r="D81" s="243"/>
      <c r="E81" s="243"/>
      <c r="F81" s="243"/>
      <c r="G81" s="243"/>
      <c r="H81" s="244" t="s">
        <v>41</v>
      </c>
      <c r="I81" s="244"/>
      <c r="J81" s="244"/>
      <c r="K81" s="244"/>
      <c r="L81" s="255">
        <v>11000</v>
      </c>
      <c r="M81" s="255"/>
      <c r="N81" s="19" t="s">
        <v>34</v>
      </c>
    </row>
    <row r="82" spans="1:21" ht="14.25" x14ac:dyDescent="0.15">
      <c r="A82" s="16"/>
      <c r="B82" s="13"/>
      <c r="C82" s="20"/>
      <c r="D82" s="244" t="s">
        <v>125</v>
      </c>
      <c r="E82" s="244"/>
      <c r="F82" s="244"/>
      <c r="G82" s="244"/>
      <c r="H82" s="244"/>
      <c r="I82" s="244"/>
      <c r="J82" s="244"/>
      <c r="K82" s="244"/>
      <c r="L82" s="244"/>
      <c r="M82" s="244"/>
      <c r="N82" s="244"/>
      <c r="Q82" s="5" t="s">
        <v>29</v>
      </c>
    </row>
    <row r="83" spans="1:21" ht="18" x14ac:dyDescent="0.15">
      <c r="A83" s="16"/>
      <c r="B83" s="13"/>
      <c r="C83" s="252" t="s">
        <v>119</v>
      </c>
      <c r="D83" s="252"/>
      <c r="E83" s="252"/>
      <c r="F83" s="252"/>
      <c r="G83" s="252"/>
      <c r="H83" s="252"/>
      <c r="I83" s="252"/>
      <c r="J83" s="252"/>
      <c r="K83" s="252"/>
      <c r="L83" s="252"/>
      <c r="M83" s="252"/>
      <c r="N83" s="252"/>
      <c r="Q83" s="49" t="s">
        <v>30</v>
      </c>
      <c r="U83" s="26"/>
    </row>
    <row r="84" spans="1:21" ht="14.25" customHeight="1" x14ac:dyDescent="0.15">
      <c r="A84" s="16"/>
      <c r="B84" s="32" t="s">
        <v>93</v>
      </c>
      <c r="C84" s="253" t="s">
        <v>126</v>
      </c>
      <c r="D84" s="253"/>
      <c r="E84" s="253"/>
      <c r="F84" s="253"/>
      <c r="G84" s="253"/>
      <c r="H84" s="254" t="s">
        <v>131</v>
      </c>
      <c r="I84" s="254"/>
      <c r="J84" s="254"/>
      <c r="K84" s="254"/>
      <c r="L84" s="254"/>
      <c r="M84" s="254"/>
      <c r="N84" s="254"/>
    </row>
    <row r="85" spans="1:21" ht="14.25" x14ac:dyDescent="0.15">
      <c r="A85" s="247" t="s">
        <v>7</v>
      </c>
      <c r="B85" s="247"/>
      <c r="C85" s="247"/>
      <c r="D85" s="247"/>
      <c r="E85" s="247"/>
      <c r="F85" s="247"/>
      <c r="G85" s="247"/>
      <c r="H85" s="247"/>
      <c r="I85" s="247"/>
      <c r="J85" s="247"/>
      <c r="K85" s="247"/>
      <c r="L85" s="247"/>
      <c r="M85" s="247"/>
      <c r="N85" s="247"/>
    </row>
    <row r="86" spans="1:21" ht="21" x14ac:dyDescent="0.15">
      <c r="A86" s="241" t="s">
        <v>89</v>
      </c>
      <c r="B86" s="241"/>
      <c r="C86" s="241"/>
      <c r="D86" s="241"/>
      <c r="E86" s="241"/>
      <c r="F86" s="241"/>
      <c r="G86" s="241"/>
      <c r="H86" s="241"/>
      <c r="I86" s="241"/>
      <c r="J86" s="241"/>
      <c r="K86" s="241"/>
      <c r="L86" s="241"/>
      <c r="M86" s="241"/>
      <c r="N86" s="241"/>
    </row>
    <row r="87" spans="1:21" ht="21" x14ac:dyDescent="0.15">
      <c r="A87" s="77"/>
      <c r="B87" s="77"/>
      <c r="C87" s="77"/>
      <c r="D87" s="77"/>
      <c r="E87" s="77"/>
      <c r="F87" s="77"/>
      <c r="G87" s="77"/>
      <c r="H87" s="77"/>
      <c r="I87" s="77"/>
      <c r="J87" s="77"/>
      <c r="K87" s="77"/>
      <c r="L87" s="77"/>
      <c r="M87" s="77"/>
      <c r="N87" s="180" t="s">
        <v>220</v>
      </c>
    </row>
    <row r="89" spans="1:21" ht="14.25" x14ac:dyDescent="0.15">
      <c r="B89" s="246" t="s">
        <v>1</v>
      </c>
      <c r="C89" s="246"/>
      <c r="D89" s="246"/>
      <c r="E89" s="7" t="s">
        <v>3</v>
      </c>
      <c r="F89" s="242" t="s">
        <v>221</v>
      </c>
      <c r="G89" s="242"/>
      <c r="H89" s="242"/>
      <c r="I89" s="242"/>
      <c r="J89" s="242"/>
      <c r="K89" s="242"/>
      <c r="L89" s="242"/>
      <c r="M89" s="242"/>
      <c r="N89" s="242"/>
      <c r="Q89" t="s">
        <v>222</v>
      </c>
    </row>
    <row r="90" spans="1:21" ht="14.25" x14ac:dyDescent="0.15">
      <c r="E90" s="6"/>
      <c r="F90" s="242" t="s">
        <v>223</v>
      </c>
      <c r="G90" s="245"/>
      <c r="H90" s="245"/>
      <c r="I90" s="245"/>
      <c r="J90" s="245"/>
      <c r="K90" s="245"/>
      <c r="L90" s="245"/>
      <c r="M90" s="245"/>
      <c r="N90" s="245"/>
      <c r="Q90" t="s">
        <v>83</v>
      </c>
    </row>
    <row r="91" spans="1:21" ht="14.25" x14ac:dyDescent="0.15">
      <c r="E91" s="6"/>
      <c r="F91" s="242" t="s">
        <v>224</v>
      </c>
      <c r="G91" s="242"/>
      <c r="H91" s="242"/>
      <c r="I91" s="242"/>
      <c r="J91" s="242"/>
      <c r="K91" s="242"/>
      <c r="L91" s="242"/>
      <c r="M91" s="242"/>
      <c r="N91" s="242"/>
    </row>
    <row r="92" spans="1:21" ht="15.75" customHeight="1" x14ac:dyDescent="0.15">
      <c r="E92" s="6"/>
      <c r="F92" s="257" t="s">
        <v>225</v>
      </c>
      <c r="G92" s="257"/>
      <c r="H92" s="257"/>
      <c r="I92" s="257"/>
      <c r="J92" s="257"/>
      <c r="K92" s="257"/>
      <c r="L92" s="257"/>
      <c r="M92" s="257"/>
      <c r="N92" s="257"/>
    </row>
    <row r="93" spans="1:21" ht="7.5" customHeight="1" x14ac:dyDescent="0.15">
      <c r="E93" s="6"/>
      <c r="F93" s="78"/>
      <c r="G93" s="78"/>
      <c r="H93" s="78"/>
      <c r="I93" s="78"/>
      <c r="J93" s="78"/>
      <c r="K93" s="78"/>
      <c r="L93" s="78"/>
      <c r="M93" s="78"/>
      <c r="N93" s="78"/>
    </row>
    <row r="94" spans="1:21" ht="14.25" hidden="1" x14ac:dyDescent="0.15">
      <c r="E94" s="7" t="s">
        <v>4</v>
      </c>
      <c r="F94" s="242" t="s">
        <v>73</v>
      </c>
      <c r="G94" s="242"/>
      <c r="H94" s="242"/>
      <c r="I94" s="242"/>
      <c r="J94" s="242"/>
      <c r="K94" s="242"/>
      <c r="L94" s="242"/>
      <c r="M94" s="242"/>
      <c r="N94" s="242"/>
    </row>
    <row r="95" spans="1:21" ht="14.25" hidden="1" x14ac:dyDescent="0.15">
      <c r="E95" s="6"/>
      <c r="F95" s="242" t="s">
        <v>226</v>
      </c>
      <c r="G95" s="242"/>
      <c r="H95" s="242"/>
      <c r="I95" s="242"/>
      <c r="J95" s="242"/>
      <c r="K95" s="242"/>
      <c r="L95" s="242"/>
      <c r="M95" s="242"/>
      <c r="N95" s="242"/>
    </row>
    <row r="96" spans="1:21" ht="7.5" hidden="1" customHeight="1" x14ac:dyDescent="0.15">
      <c r="E96" s="6"/>
      <c r="F96" s="55"/>
      <c r="G96" s="55"/>
      <c r="H96" s="55"/>
      <c r="I96" s="55"/>
      <c r="J96" s="55"/>
      <c r="K96" s="55"/>
      <c r="L96" s="55"/>
      <c r="M96" s="55"/>
      <c r="N96" s="55"/>
    </row>
    <row r="97" spans="2:17" ht="6.75" customHeight="1" thickBot="1" x14ac:dyDescent="0.2">
      <c r="B97" s="65"/>
      <c r="C97" s="65"/>
      <c r="D97" s="65"/>
      <c r="E97" s="66"/>
      <c r="F97" s="67"/>
      <c r="G97" s="67"/>
      <c r="H97" s="67"/>
      <c r="I97" s="67"/>
      <c r="J97" s="67"/>
      <c r="K97" s="67"/>
      <c r="L97" s="67"/>
      <c r="M97" s="67"/>
      <c r="N97" s="67"/>
    </row>
    <row r="98" spans="2:17" ht="6.75" customHeight="1" x14ac:dyDescent="0.15">
      <c r="B98" s="65"/>
      <c r="C98" s="68"/>
      <c r="D98" s="68"/>
      <c r="E98" s="68"/>
      <c r="F98" s="68"/>
      <c r="G98" s="68"/>
      <c r="H98" s="68"/>
      <c r="I98" s="68"/>
      <c r="J98" s="68"/>
      <c r="K98" s="68"/>
      <c r="L98" s="68"/>
      <c r="M98" s="65"/>
      <c r="N98" s="65"/>
    </row>
    <row r="99" spans="2:17" x14ac:dyDescent="0.15">
      <c r="B99" s="65"/>
      <c r="C99" s="65"/>
      <c r="D99" s="65"/>
      <c r="E99" s="65"/>
      <c r="F99" s="65"/>
      <c r="G99" s="65"/>
      <c r="H99" s="65"/>
      <c r="I99" s="65"/>
      <c r="J99" s="65"/>
      <c r="K99" s="65"/>
      <c r="L99" s="65"/>
      <c r="M99" s="65"/>
      <c r="N99" s="65"/>
    </row>
    <row r="100" spans="2:17" ht="14.25" x14ac:dyDescent="0.15">
      <c r="B100" s="246" t="s">
        <v>2</v>
      </c>
      <c r="C100" s="246"/>
      <c r="D100" s="246"/>
      <c r="E100" s="7" t="s">
        <v>3</v>
      </c>
      <c r="F100" s="242" t="s">
        <v>227</v>
      </c>
      <c r="G100" s="242"/>
      <c r="H100" s="242"/>
      <c r="I100" s="242"/>
      <c r="J100" s="242"/>
      <c r="K100" s="242"/>
      <c r="L100" s="242"/>
      <c r="M100" s="242"/>
      <c r="N100" s="242"/>
      <c r="Q100" t="s">
        <v>228</v>
      </c>
    </row>
    <row r="101" spans="2:17" ht="14.25" x14ac:dyDescent="0.15">
      <c r="B101" s="246" t="s">
        <v>48</v>
      </c>
      <c r="C101" s="246"/>
      <c r="D101" s="246"/>
      <c r="E101" s="6"/>
      <c r="F101" s="242" t="s">
        <v>90</v>
      </c>
      <c r="G101" s="242"/>
      <c r="H101" s="242"/>
      <c r="I101" s="242"/>
      <c r="J101" s="242"/>
      <c r="K101" s="242"/>
      <c r="L101" s="242"/>
      <c r="M101" s="242"/>
      <c r="N101" s="242"/>
      <c r="Q101" t="s">
        <v>83</v>
      </c>
    </row>
    <row r="102" spans="2:17" ht="14.25" x14ac:dyDescent="0.15">
      <c r="B102" s="246" t="s">
        <v>49</v>
      </c>
      <c r="C102" s="246"/>
      <c r="D102" s="246"/>
      <c r="E102" s="6"/>
      <c r="F102" s="242" t="s">
        <v>92</v>
      </c>
      <c r="G102" s="242"/>
      <c r="H102" s="242"/>
      <c r="I102" s="242"/>
      <c r="J102" s="242"/>
      <c r="K102" s="242"/>
      <c r="L102" s="242"/>
      <c r="M102" s="242"/>
      <c r="N102" s="242"/>
    </row>
    <row r="103" spans="2:17" ht="15.75" customHeight="1" x14ac:dyDescent="0.15">
      <c r="E103" s="6"/>
      <c r="F103" s="257" t="s">
        <v>229</v>
      </c>
      <c r="G103" s="257"/>
      <c r="H103" s="257"/>
      <c r="I103" s="257"/>
      <c r="J103" s="257"/>
      <c r="K103" s="257"/>
      <c r="L103" s="257"/>
      <c r="M103" s="257"/>
      <c r="N103" s="257"/>
    </row>
    <row r="104" spans="2:17" ht="7.5" customHeight="1" x14ac:dyDescent="0.15">
      <c r="E104" s="6"/>
      <c r="F104" s="78"/>
      <c r="G104" s="78"/>
      <c r="H104" s="78"/>
      <c r="I104" s="78"/>
      <c r="J104" s="78"/>
      <c r="K104" s="78"/>
      <c r="L104" s="78"/>
      <c r="M104" s="78"/>
      <c r="N104" s="78"/>
    </row>
    <row r="105" spans="2:17" ht="14.25" hidden="1" x14ac:dyDescent="0.15">
      <c r="B105" s="65"/>
      <c r="C105" s="65"/>
      <c r="D105" s="65"/>
      <c r="E105" s="7" t="s">
        <v>4</v>
      </c>
      <c r="F105" s="242" t="s">
        <v>88</v>
      </c>
      <c r="G105" s="242"/>
      <c r="H105" s="242"/>
      <c r="I105" s="242"/>
      <c r="J105" s="242"/>
      <c r="K105" s="242"/>
      <c r="L105" s="242"/>
      <c r="M105" s="242"/>
      <c r="N105" s="242"/>
    </row>
    <row r="106" spans="2:17" ht="14.25" hidden="1" x14ac:dyDescent="0.15">
      <c r="B106" s="65"/>
      <c r="C106" s="65"/>
      <c r="D106" s="65"/>
      <c r="E106" s="6"/>
      <c r="F106" s="242" t="s">
        <v>230</v>
      </c>
      <c r="G106" s="242"/>
      <c r="H106" s="242"/>
      <c r="I106" s="242"/>
      <c r="J106" s="242"/>
      <c r="K106" s="242"/>
      <c r="L106" s="242"/>
      <c r="M106" s="242"/>
      <c r="N106" s="242"/>
    </row>
    <row r="107" spans="2:17" ht="7.5" hidden="1" customHeight="1" x14ac:dyDescent="0.15">
      <c r="B107" s="65"/>
      <c r="C107" s="65"/>
      <c r="D107" s="65"/>
      <c r="E107" s="6"/>
      <c r="F107" s="55"/>
      <c r="G107" s="55"/>
      <c r="H107" s="55"/>
      <c r="I107" s="55"/>
      <c r="J107" s="55"/>
      <c r="K107" s="55"/>
      <c r="L107" s="55"/>
      <c r="M107" s="55"/>
      <c r="N107" s="55"/>
    </row>
    <row r="108" spans="2:17" ht="6.75" customHeight="1" thickBot="1" x14ac:dyDescent="0.2">
      <c r="B108" s="65"/>
      <c r="C108" s="65"/>
      <c r="D108" s="65"/>
      <c r="E108" s="66"/>
      <c r="F108" s="67"/>
      <c r="G108" s="67"/>
      <c r="H108" s="67"/>
      <c r="I108" s="67"/>
      <c r="J108" s="67"/>
      <c r="K108" s="67"/>
      <c r="L108" s="67"/>
      <c r="M108" s="67"/>
      <c r="N108" s="67"/>
    </row>
    <row r="109" spans="2:17" ht="6.75" customHeight="1" x14ac:dyDescent="0.15">
      <c r="B109" s="65"/>
      <c r="C109" s="68"/>
      <c r="D109" s="68"/>
      <c r="E109" s="68"/>
      <c r="F109" s="68"/>
      <c r="G109" s="68"/>
      <c r="H109" s="68"/>
      <c r="I109" s="68"/>
      <c r="J109" s="68"/>
      <c r="K109" s="68"/>
      <c r="L109" s="68"/>
      <c r="M109" s="65"/>
      <c r="N109" s="65"/>
    </row>
    <row r="110" spans="2:17" ht="14.25" x14ac:dyDescent="0.15">
      <c r="B110" s="259" t="s">
        <v>5</v>
      </c>
      <c r="C110" s="259"/>
      <c r="D110" s="259"/>
      <c r="E110" s="7" t="s">
        <v>3</v>
      </c>
      <c r="F110" s="242" t="s">
        <v>231</v>
      </c>
      <c r="G110" s="242"/>
      <c r="H110" s="242"/>
      <c r="I110" s="242"/>
      <c r="J110" s="242"/>
      <c r="K110" s="242"/>
      <c r="L110" s="242"/>
      <c r="M110" s="242"/>
      <c r="N110" s="242"/>
      <c r="Q110" t="s">
        <v>232</v>
      </c>
    </row>
    <row r="111" spans="2:17" ht="14.25" x14ac:dyDescent="0.15">
      <c r="B111" s="2"/>
      <c r="C111" s="2"/>
      <c r="D111" s="2"/>
      <c r="E111" s="6"/>
      <c r="F111" s="242" t="s">
        <v>233</v>
      </c>
      <c r="G111" s="242"/>
      <c r="H111" s="242"/>
      <c r="I111" s="242"/>
      <c r="J111" s="242"/>
      <c r="K111" s="242"/>
      <c r="L111" s="242"/>
      <c r="M111" s="242"/>
      <c r="N111" s="242"/>
      <c r="Q111" t="s">
        <v>83</v>
      </c>
    </row>
    <row r="112" spans="2:17" ht="14.25" x14ac:dyDescent="0.15">
      <c r="B112" s="2"/>
      <c r="C112" s="2"/>
      <c r="D112" s="2"/>
      <c r="E112" s="6"/>
      <c r="F112" s="242" t="s">
        <v>234</v>
      </c>
      <c r="G112" s="242"/>
      <c r="H112" s="242"/>
      <c r="I112" s="242"/>
      <c r="J112" s="242"/>
      <c r="K112" s="242"/>
      <c r="L112" s="242"/>
      <c r="M112" s="242"/>
      <c r="N112" s="242"/>
    </row>
    <row r="113" spans="2:17" ht="15.75" customHeight="1" x14ac:dyDescent="0.15">
      <c r="B113" s="2"/>
      <c r="C113" s="2"/>
      <c r="D113" s="2"/>
      <c r="E113" s="6"/>
      <c r="F113" s="257" t="s">
        <v>235</v>
      </c>
      <c r="G113" s="257"/>
      <c r="H113" s="257"/>
      <c r="I113" s="257"/>
      <c r="J113" s="257"/>
      <c r="K113" s="257"/>
      <c r="L113" s="257"/>
      <c r="M113" s="257"/>
      <c r="N113" s="257"/>
    </row>
    <row r="114" spans="2:17" ht="7.5" customHeight="1" x14ac:dyDescent="0.15">
      <c r="E114" s="6"/>
      <c r="F114" s="78"/>
      <c r="G114" s="78"/>
      <c r="H114" s="78"/>
      <c r="I114" s="78"/>
      <c r="J114" s="78"/>
      <c r="K114" s="78"/>
      <c r="L114" s="78"/>
      <c r="M114" s="78"/>
      <c r="N114" s="78"/>
    </row>
    <row r="115" spans="2:17" ht="14.25" hidden="1" x14ac:dyDescent="0.15">
      <c r="E115" s="7" t="s">
        <v>4</v>
      </c>
      <c r="F115" s="242" t="s">
        <v>81</v>
      </c>
      <c r="G115" s="242"/>
      <c r="H115" s="242"/>
      <c r="I115" s="242"/>
      <c r="J115" s="242"/>
      <c r="K115" s="242"/>
      <c r="L115" s="242"/>
      <c r="M115" s="242"/>
      <c r="N115" s="242"/>
    </row>
    <row r="116" spans="2:17" ht="14.25" hidden="1" x14ac:dyDescent="0.15">
      <c r="E116" s="6"/>
      <c r="F116" s="242" t="s">
        <v>82</v>
      </c>
      <c r="G116" s="242"/>
      <c r="H116" s="242"/>
      <c r="I116" s="242"/>
      <c r="J116" s="242"/>
      <c r="K116" s="242"/>
      <c r="L116" s="242"/>
      <c r="M116" s="242"/>
      <c r="N116" s="242"/>
    </row>
    <row r="117" spans="2:17" ht="7.5" hidden="1" customHeight="1" x14ac:dyDescent="0.15">
      <c r="E117" s="6"/>
      <c r="F117" s="55"/>
      <c r="G117" s="55"/>
      <c r="H117" s="55"/>
      <c r="I117" s="55"/>
      <c r="J117" s="55"/>
      <c r="K117" s="55"/>
      <c r="L117" s="55"/>
      <c r="M117" s="55"/>
      <c r="N117" s="55"/>
    </row>
    <row r="118" spans="2:17" ht="6.75" customHeight="1" thickBot="1" x14ac:dyDescent="0.2">
      <c r="E118" s="6"/>
      <c r="F118" s="55"/>
      <c r="G118" s="55"/>
      <c r="H118" s="55"/>
      <c r="I118" s="55"/>
      <c r="J118" s="55"/>
      <c r="K118" s="55"/>
      <c r="L118" s="55"/>
      <c r="M118" s="55"/>
      <c r="N118" s="55"/>
    </row>
    <row r="119" spans="2:17" ht="6.75" customHeight="1" x14ac:dyDescent="0.15">
      <c r="C119" s="69"/>
      <c r="D119" s="69"/>
      <c r="E119" s="69"/>
      <c r="F119" s="69"/>
      <c r="G119" s="69"/>
      <c r="H119" s="69"/>
      <c r="I119" s="69"/>
      <c r="J119" s="69"/>
      <c r="K119" s="69"/>
      <c r="L119" s="69"/>
    </row>
    <row r="121" spans="2:17" ht="14.25" x14ac:dyDescent="0.15">
      <c r="B121" s="246" t="s">
        <v>100</v>
      </c>
      <c r="C121" s="246"/>
      <c r="D121" s="246"/>
      <c r="E121" s="7" t="s">
        <v>3</v>
      </c>
      <c r="F121" s="242" t="s">
        <v>38</v>
      </c>
      <c r="G121" s="242"/>
      <c r="H121" s="242"/>
      <c r="I121" s="242"/>
      <c r="J121" s="242"/>
      <c r="K121" s="242"/>
      <c r="L121" s="242"/>
      <c r="M121" s="242"/>
      <c r="N121" s="242"/>
      <c r="Q121" t="s">
        <v>45</v>
      </c>
    </row>
    <row r="122" spans="2:17" ht="14.25" x14ac:dyDescent="0.15">
      <c r="E122" s="6"/>
      <c r="F122" s="242" t="s">
        <v>236</v>
      </c>
      <c r="G122" s="245"/>
      <c r="H122" s="245"/>
      <c r="I122" s="245"/>
      <c r="J122" s="245"/>
      <c r="K122" s="245"/>
      <c r="L122" s="245"/>
      <c r="M122" s="245"/>
      <c r="N122" s="245"/>
      <c r="Q122" t="s">
        <v>83</v>
      </c>
    </row>
    <row r="123" spans="2:17" ht="14.25" hidden="1" x14ac:dyDescent="0.15">
      <c r="E123" s="6"/>
      <c r="F123" s="242"/>
      <c r="G123" s="242"/>
      <c r="H123" s="242"/>
      <c r="I123" s="242"/>
      <c r="J123" s="242"/>
      <c r="K123" s="242"/>
      <c r="L123" s="242"/>
      <c r="M123" s="242"/>
      <c r="N123" s="242"/>
    </row>
    <row r="124" spans="2:17" ht="14.25" x14ac:dyDescent="0.15">
      <c r="E124" s="6"/>
      <c r="F124" s="242" t="s">
        <v>74</v>
      </c>
      <c r="G124" s="242"/>
      <c r="H124" s="242"/>
      <c r="I124" s="242"/>
      <c r="J124" s="242"/>
      <c r="K124" s="242"/>
      <c r="L124" s="242"/>
      <c r="M124" s="242"/>
      <c r="N124" s="242"/>
    </row>
    <row r="125" spans="2:17" ht="15.75" customHeight="1" x14ac:dyDescent="0.15">
      <c r="E125" s="6"/>
      <c r="F125" s="257" t="s">
        <v>237</v>
      </c>
      <c r="G125" s="257"/>
      <c r="H125" s="257"/>
      <c r="I125" s="257"/>
      <c r="J125" s="257"/>
      <c r="K125" s="257"/>
      <c r="L125" s="257"/>
      <c r="M125" s="257"/>
      <c r="N125" s="257"/>
    </row>
    <row r="126" spans="2:17" ht="7.5" customHeight="1" x14ac:dyDescent="0.15">
      <c r="E126" s="6"/>
      <c r="F126" s="78"/>
      <c r="G126" s="78"/>
      <c r="H126" s="78"/>
      <c r="I126" s="78"/>
      <c r="J126" s="78"/>
      <c r="K126" s="78"/>
      <c r="L126" s="78"/>
      <c r="M126" s="78"/>
      <c r="N126" s="78"/>
    </row>
    <row r="127" spans="2:17" ht="14.25" hidden="1" x14ac:dyDescent="0.15">
      <c r="E127" s="7" t="s">
        <v>4</v>
      </c>
      <c r="F127" s="242" t="s">
        <v>75</v>
      </c>
      <c r="G127" s="242"/>
      <c r="H127" s="242"/>
      <c r="I127" s="242"/>
      <c r="J127" s="242"/>
      <c r="K127" s="242"/>
      <c r="L127" s="242"/>
      <c r="M127" s="242"/>
      <c r="N127" s="242"/>
    </row>
    <row r="128" spans="2:17" ht="14.25" hidden="1" x14ac:dyDescent="0.15">
      <c r="E128" s="6"/>
      <c r="F128" s="242" t="s">
        <v>76</v>
      </c>
      <c r="G128" s="242"/>
      <c r="H128" s="242"/>
      <c r="I128" s="242"/>
      <c r="J128" s="242"/>
      <c r="K128" s="242"/>
      <c r="L128" s="242"/>
      <c r="M128" s="242"/>
      <c r="N128" s="242"/>
    </row>
    <row r="129" spans="1:17" ht="7.5" hidden="1" customHeight="1" x14ac:dyDescent="0.15">
      <c r="E129" s="6"/>
      <c r="F129" s="55"/>
      <c r="G129" s="55"/>
      <c r="H129" s="55"/>
      <c r="I129" s="55"/>
      <c r="J129" s="55"/>
      <c r="K129" s="55"/>
      <c r="L129" s="55"/>
      <c r="M129" s="55"/>
      <c r="N129" s="55"/>
    </row>
    <row r="130" spans="1:17" ht="6.75" customHeight="1" thickBot="1" x14ac:dyDescent="0.2">
      <c r="E130" s="6"/>
      <c r="F130" s="55"/>
      <c r="G130" s="55"/>
      <c r="H130" s="55"/>
      <c r="I130" s="55"/>
      <c r="J130" s="55"/>
      <c r="K130" s="55"/>
      <c r="L130" s="55"/>
      <c r="M130" s="55"/>
      <c r="N130" s="55"/>
    </row>
    <row r="131" spans="1:17" ht="6.75" customHeight="1" x14ac:dyDescent="0.15">
      <c r="C131" s="69"/>
      <c r="D131" s="69"/>
      <c r="E131" s="69"/>
      <c r="F131" s="69"/>
      <c r="G131" s="69"/>
      <c r="H131" s="69"/>
      <c r="I131" s="69"/>
      <c r="J131" s="69"/>
      <c r="K131" s="69"/>
      <c r="L131" s="69"/>
    </row>
    <row r="133" spans="1:17" ht="14.25" x14ac:dyDescent="0.15">
      <c r="B133" s="246" t="s">
        <v>6</v>
      </c>
      <c r="C133" s="246"/>
      <c r="D133" s="246"/>
      <c r="E133" s="7" t="s">
        <v>3</v>
      </c>
      <c r="F133" s="242" t="s">
        <v>238</v>
      </c>
      <c r="G133" s="242"/>
      <c r="H133" s="242"/>
      <c r="I133" s="242"/>
      <c r="J133" s="242"/>
      <c r="K133" s="242"/>
      <c r="L133" s="242"/>
      <c r="M133" s="242"/>
      <c r="N133" s="242"/>
      <c r="Q133" t="str">
        <f>F133</f>
        <v>若　松　　潤</v>
      </c>
    </row>
    <row r="134" spans="1:17" ht="14.25" x14ac:dyDescent="0.15">
      <c r="E134" s="6"/>
      <c r="F134" s="242" t="s">
        <v>239</v>
      </c>
      <c r="G134" s="242"/>
      <c r="H134" s="242"/>
      <c r="I134" s="242"/>
      <c r="J134" s="242"/>
      <c r="K134" s="242"/>
      <c r="L134" s="242"/>
      <c r="M134" s="242"/>
      <c r="N134" s="242"/>
      <c r="Q134" t="s">
        <v>83</v>
      </c>
    </row>
    <row r="135" spans="1:17" ht="14.25" x14ac:dyDescent="0.15">
      <c r="E135" s="6"/>
      <c r="F135" s="242" t="s">
        <v>240</v>
      </c>
      <c r="G135" s="242"/>
      <c r="H135" s="242"/>
      <c r="I135" s="242"/>
      <c r="J135" s="242"/>
      <c r="K135" s="242"/>
      <c r="L135" s="242"/>
      <c r="M135" s="242"/>
      <c r="N135" s="242"/>
    </row>
    <row r="136" spans="1:17" ht="17.25" customHeight="1" x14ac:dyDescent="0.15">
      <c r="E136" s="6"/>
      <c r="F136" s="257" t="s">
        <v>241</v>
      </c>
      <c r="G136" s="257"/>
      <c r="H136" s="257"/>
      <c r="I136" s="257"/>
      <c r="J136" s="257"/>
      <c r="K136" s="257"/>
      <c r="L136" s="257"/>
      <c r="M136" s="257"/>
      <c r="N136" s="257"/>
    </row>
    <row r="137" spans="1:17" ht="7.5" customHeight="1" x14ac:dyDescent="0.15">
      <c r="E137" s="6"/>
      <c r="F137" s="78"/>
      <c r="G137" s="78"/>
      <c r="H137" s="78"/>
      <c r="I137" s="78"/>
      <c r="J137" s="78"/>
      <c r="K137" s="78"/>
      <c r="L137" s="78"/>
      <c r="M137" s="78"/>
      <c r="N137" s="78"/>
    </row>
    <row r="138" spans="1:17" ht="14.25" hidden="1" x14ac:dyDescent="0.15">
      <c r="E138" s="7" t="s">
        <v>4</v>
      </c>
      <c r="F138" s="242" t="s">
        <v>242</v>
      </c>
      <c r="G138" s="242"/>
      <c r="H138" s="242"/>
      <c r="I138" s="242"/>
      <c r="J138" s="242"/>
      <c r="K138" s="242"/>
      <c r="L138" s="242"/>
      <c r="M138" s="242"/>
      <c r="N138" s="242"/>
    </row>
    <row r="139" spans="1:17" ht="14.25" hidden="1" x14ac:dyDescent="0.15">
      <c r="E139" s="6"/>
      <c r="F139" s="242" t="s">
        <v>243</v>
      </c>
      <c r="G139" s="242"/>
      <c r="H139" s="242"/>
      <c r="I139" s="242"/>
      <c r="J139" s="242"/>
      <c r="K139" s="242"/>
      <c r="L139" s="242"/>
      <c r="M139" s="242"/>
      <c r="N139" s="242"/>
    </row>
    <row r="140" spans="1:17" ht="7.5" hidden="1" customHeight="1" x14ac:dyDescent="0.15">
      <c r="E140" s="6"/>
      <c r="F140" s="55"/>
      <c r="G140" s="55"/>
      <c r="H140" s="55"/>
      <c r="I140" s="55"/>
      <c r="J140" s="55"/>
      <c r="K140" s="55"/>
      <c r="L140" s="55"/>
      <c r="M140" s="55"/>
      <c r="N140" s="55"/>
    </row>
    <row r="141" spans="1:17" ht="6.75" customHeight="1" thickBot="1" x14ac:dyDescent="0.2">
      <c r="B141" s="65"/>
      <c r="C141" s="65"/>
      <c r="D141" s="65"/>
      <c r="E141" s="66"/>
      <c r="F141" s="67"/>
      <c r="G141" s="67"/>
      <c r="H141" s="67"/>
      <c r="I141" s="67"/>
      <c r="J141" s="67"/>
      <c r="K141" s="67"/>
      <c r="L141" s="67"/>
      <c r="M141" s="67"/>
      <c r="N141" s="67"/>
    </row>
    <row r="142" spans="1:17" x14ac:dyDescent="0.15">
      <c r="B142" s="65"/>
      <c r="C142" s="68"/>
      <c r="D142" s="68"/>
      <c r="E142" s="68"/>
      <c r="F142" s="68"/>
      <c r="G142" s="68"/>
      <c r="H142" s="68"/>
      <c r="I142" s="68"/>
      <c r="J142" s="68"/>
      <c r="K142" s="68"/>
      <c r="L142" s="68"/>
      <c r="M142" s="65"/>
      <c r="N142" s="65"/>
    </row>
    <row r="143" spans="1:17" x14ac:dyDescent="0.15">
      <c r="A143" s="258" t="s">
        <v>244</v>
      </c>
      <c r="B143" s="258"/>
      <c r="C143" s="258"/>
      <c r="D143" s="258"/>
      <c r="E143" s="258"/>
      <c r="F143" s="258"/>
      <c r="G143" s="258"/>
      <c r="H143" s="258"/>
      <c r="I143" s="258"/>
      <c r="J143" s="258"/>
      <c r="K143" s="258"/>
      <c r="L143" s="258"/>
      <c r="M143" s="258"/>
      <c r="N143" s="258"/>
    </row>
    <row r="144" spans="1:17" x14ac:dyDescent="0.15">
      <c r="A144" s="76"/>
      <c r="B144" s="76"/>
      <c r="C144" s="76"/>
      <c r="D144" s="76"/>
      <c r="E144" s="76"/>
      <c r="F144" s="76"/>
      <c r="G144" s="76"/>
      <c r="H144" s="76"/>
      <c r="I144" s="76"/>
      <c r="J144" s="76"/>
      <c r="K144" s="76"/>
      <c r="L144" s="76"/>
      <c r="M144" s="76"/>
      <c r="N144" s="76"/>
    </row>
    <row r="145" spans="1:17" ht="14.25" customHeight="1" x14ac:dyDescent="0.15">
      <c r="A145" s="258" t="s">
        <v>245</v>
      </c>
      <c r="B145" s="258"/>
      <c r="C145" s="258"/>
      <c r="D145" s="258"/>
      <c r="E145" s="258"/>
      <c r="F145" s="258"/>
      <c r="G145" s="258"/>
      <c r="H145" s="258"/>
      <c r="I145" s="258"/>
      <c r="J145" s="258"/>
      <c r="K145" s="258"/>
      <c r="L145" s="258"/>
      <c r="M145" s="258"/>
      <c r="N145" s="258"/>
    </row>
    <row r="146" spans="1:17" x14ac:dyDescent="0.15">
      <c r="A146" s="76"/>
      <c r="B146" s="76"/>
      <c r="C146" s="76"/>
      <c r="D146" s="76"/>
      <c r="E146" s="76"/>
      <c r="F146" s="76"/>
      <c r="G146" s="76"/>
      <c r="H146" s="76"/>
      <c r="I146" s="76"/>
      <c r="J146" s="76"/>
      <c r="K146" s="76"/>
      <c r="L146" s="76"/>
      <c r="M146" s="76"/>
      <c r="N146" s="76"/>
    </row>
    <row r="147" spans="1:17" ht="14.25" x14ac:dyDescent="0.15">
      <c r="E147" s="7" t="s">
        <v>3</v>
      </c>
      <c r="F147" s="242" t="s">
        <v>246</v>
      </c>
      <c r="G147" s="242"/>
      <c r="H147" s="242"/>
      <c r="I147" s="242"/>
      <c r="J147" s="242"/>
      <c r="K147" s="242"/>
      <c r="L147" s="242"/>
      <c r="M147" s="242"/>
      <c r="N147" s="242"/>
      <c r="Q147" t="s">
        <v>228</v>
      </c>
    </row>
    <row r="148" spans="1:17" ht="14.25" x14ac:dyDescent="0.15">
      <c r="E148" s="7"/>
      <c r="F148" s="272" t="s">
        <v>247</v>
      </c>
      <c r="G148" s="272"/>
      <c r="H148" s="272"/>
      <c r="I148" s="272"/>
      <c r="J148" s="272"/>
      <c r="K148" s="272"/>
      <c r="L148" s="272"/>
      <c r="M148" s="272"/>
      <c r="N148" s="272"/>
    </row>
    <row r="149" spans="1:17" ht="17.25" x14ac:dyDescent="0.15">
      <c r="E149" s="6"/>
      <c r="F149" s="271" t="s">
        <v>84</v>
      </c>
      <c r="G149" s="271"/>
      <c r="H149" s="271"/>
      <c r="I149" s="271"/>
      <c r="J149" s="271"/>
      <c r="K149" s="271"/>
      <c r="L149" s="271"/>
      <c r="M149" s="271"/>
      <c r="N149" s="271"/>
      <c r="Q149" t="s">
        <v>85</v>
      </c>
    </row>
    <row r="150" spans="1:17" ht="14.25" x14ac:dyDescent="0.15">
      <c r="B150" s="268" t="s">
        <v>248</v>
      </c>
      <c r="C150" s="268"/>
      <c r="D150" s="268"/>
      <c r="E150" s="6"/>
      <c r="F150" s="242" t="s">
        <v>91</v>
      </c>
      <c r="G150" s="242"/>
      <c r="H150" s="242"/>
      <c r="I150" s="242"/>
      <c r="J150" s="242"/>
      <c r="K150" s="242"/>
      <c r="L150" s="242"/>
      <c r="M150" s="242"/>
      <c r="N150" s="242"/>
    </row>
    <row r="151" spans="1:17" ht="16.5" customHeight="1" x14ac:dyDescent="0.15">
      <c r="B151" s="268"/>
      <c r="C151" s="268"/>
      <c r="D151" s="268"/>
      <c r="E151" s="6"/>
      <c r="F151" s="257" t="s">
        <v>229</v>
      </c>
      <c r="G151" s="257"/>
      <c r="H151" s="257"/>
      <c r="I151" s="257"/>
      <c r="J151" s="257"/>
      <c r="K151" s="257"/>
      <c r="L151" s="257"/>
      <c r="M151" s="257"/>
      <c r="N151" s="257"/>
    </row>
    <row r="152" spans="1:17" ht="11.25" customHeight="1" x14ac:dyDescent="0.15">
      <c r="E152" s="6"/>
      <c r="F152" s="78"/>
      <c r="G152" s="78"/>
      <c r="H152" s="78"/>
      <c r="I152" s="78"/>
      <c r="J152" s="78"/>
      <c r="K152" s="78"/>
      <c r="L152" s="78"/>
      <c r="M152" s="78"/>
      <c r="N152" s="78"/>
    </row>
    <row r="153" spans="1:17" ht="14.25" x14ac:dyDescent="0.15">
      <c r="E153" s="7" t="s">
        <v>4</v>
      </c>
      <c r="F153" s="242" t="s">
        <v>53</v>
      </c>
      <c r="G153" s="242"/>
      <c r="H153" s="242"/>
      <c r="I153" s="242"/>
      <c r="J153" s="242"/>
      <c r="K153" s="242"/>
      <c r="L153" s="242"/>
      <c r="M153" s="242"/>
      <c r="N153" s="242"/>
      <c r="Q153" t="s">
        <v>50</v>
      </c>
    </row>
    <row r="154" spans="1:17" ht="14.25" x14ac:dyDescent="0.15">
      <c r="E154" s="6"/>
      <c r="F154" s="242" t="s">
        <v>249</v>
      </c>
      <c r="G154" s="242"/>
      <c r="H154" s="242"/>
      <c r="I154" s="242"/>
      <c r="J154" s="242"/>
      <c r="K154" s="242"/>
      <c r="L154" s="242"/>
      <c r="M154" s="242"/>
      <c r="N154" s="242"/>
      <c r="Q154" t="s">
        <v>250</v>
      </c>
    </row>
    <row r="157" spans="1:17" ht="14.25" x14ac:dyDescent="0.15">
      <c r="B157" s="246" t="s">
        <v>251</v>
      </c>
      <c r="C157" s="246"/>
      <c r="D157" s="246"/>
      <c r="E157" s="7" t="s">
        <v>3</v>
      </c>
      <c r="F157" s="242" t="s">
        <v>252</v>
      </c>
      <c r="G157" s="242"/>
      <c r="H157" s="242"/>
      <c r="I157" s="242"/>
      <c r="J157" s="242"/>
      <c r="K157" s="242"/>
      <c r="L157" s="242"/>
      <c r="M157" s="242"/>
      <c r="N157" s="242"/>
    </row>
    <row r="158" spans="1:17" ht="17.25" x14ac:dyDescent="0.15">
      <c r="F158" s="269" t="s">
        <v>253</v>
      </c>
      <c r="G158" s="269"/>
      <c r="H158" s="269"/>
      <c r="I158" s="269"/>
      <c r="J158" s="269"/>
      <c r="K158" s="269"/>
      <c r="L158" s="269"/>
      <c r="M158" s="269"/>
      <c r="N158" s="269"/>
    </row>
    <row r="159" spans="1:17" x14ac:dyDescent="0.15">
      <c r="C159" t="s">
        <v>254</v>
      </c>
    </row>
  </sheetData>
  <sheetProtection selectLockedCells="1" selectUnlockedCells="1"/>
  <mergeCells count="140">
    <mergeCell ref="B157:D157"/>
    <mergeCell ref="F157:N157"/>
    <mergeCell ref="F158:N158"/>
    <mergeCell ref="C65:D65"/>
    <mergeCell ref="C78:D78"/>
    <mergeCell ref="F154:N154"/>
    <mergeCell ref="F153:N153"/>
    <mergeCell ref="F151:N151"/>
    <mergeCell ref="F150:N150"/>
    <mergeCell ref="F92:N92"/>
    <mergeCell ref="F95:N95"/>
    <mergeCell ref="F101:N101"/>
    <mergeCell ref="F124:N124"/>
    <mergeCell ref="A145:N145"/>
    <mergeCell ref="F149:N149"/>
    <mergeCell ref="F148:N148"/>
    <mergeCell ref="F125:N125"/>
    <mergeCell ref="F139:N139"/>
    <mergeCell ref="F134:N134"/>
    <mergeCell ref="F135:N135"/>
    <mergeCell ref="D74:H74"/>
    <mergeCell ref="J71:K71"/>
    <mergeCell ref="B133:D133"/>
    <mergeCell ref="F133:N133"/>
    <mergeCell ref="D58:E58"/>
    <mergeCell ref="C57:G57"/>
    <mergeCell ref="E66:N66"/>
    <mergeCell ref="A56:E56"/>
    <mergeCell ref="C41:N41"/>
    <mergeCell ref="O43:P44"/>
    <mergeCell ref="I56:N62"/>
    <mergeCell ref="M72:N72"/>
    <mergeCell ref="B150:D151"/>
    <mergeCell ref="C80:N80"/>
    <mergeCell ref="J77:K77"/>
    <mergeCell ref="J74:K74"/>
    <mergeCell ref="D75:H75"/>
    <mergeCell ref="D76:H76"/>
    <mergeCell ref="J76:K76"/>
    <mergeCell ref="E65:N65"/>
    <mergeCell ref="D73:H73"/>
    <mergeCell ref="J73:K73"/>
    <mergeCell ref="D77:H77"/>
    <mergeCell ref="E78:N78"/>
    <mergeCell ref="D72:H72"/>
    <mergeCell ref="J72:K72"/>
    <mergeCell ref="J75:K75"/>
    <mergeCell ref="D71:H71"/>
    <mergeCell ref="F147:N147"/>
    <mergeCell ref="F136:N136"/>
    <mergeCell ref="F127:N127"/>
    <mergeCell ref="A143:N143"/>
    <mergeCell ref="F94:N94"/>
    <mergeCell ref="B100:D100"/>
    <mergeCell ref="F100:N100"/>
    <mergeCell ref="F105:N105"/>
    <mergeCell ref="F113:N113"/>
    <mergeCell ref="F106:N106"/>
    <mergeCell ref="F103:N103"/>
    <mergeCell ref="F116:N116"/>
    <mergeCell ref="F138:N138"/>
    <mergeCell ref="F128:N128"/>
    <mergeCell ref="F102:N102"/>
    <mergeCell ref="B121:D121"/>
    <mergeCell ref="F112:N112"/>
    <mergeCell ref="F122:N122"/>
    <mergeCell ref="B110:D110"/>
    <mergeCell ref="F110:N110"/>
    <mergeCell ref="F115:N115"/>
    <mergeCell ref="F111:N111"/>
    <mergeCell ref="F123:N123"/>
    <mergeCell ref="F121:N121"/>
    <mergeCell ref="A86:N86"/>
    <mergeCell ref="F89:N89"/>
    <mergeCell ref="F91:N91"/>
    <mergeCell ref="C67:N67"/>
    <mergeCell ref="F90:N90"/>
    <mergeCell ref="B101:D101"/>
    <mergeCell ref="B102:D102"/>
    <mergeCell ref="C43:E43"/>
    <mergeCell ref="A85:N85"/>
    <mergeCell ref="D68:N68"/>
    <mergeCell ref="A69:C69"/>
    <mergeCell ref="D69:H69"/>
    <mergeCell ref="J69:K69"/>
    <mergeCell ref="D70:H70"/>
    <mergeCell ref="C83:N83"/>
    <mergeCell ref="C84:G84"/>
    <mergeCell ref="H84:N84"/>
    <mergeCell ref="D79:N79"/>
    <mergeCell ref="C81:G81"/>
    <mergeCell ref="H81:K81"/>
    <mergeCell ref="L81:M81"/>
    <mergeCell ref="B89:D89"/>
    <mergeCell ref="J70:K70"/>
    <mergeCell ref="D82:N82"/>
    <mergeCell ref="D44:E44"/>
    <mergeCell ref="J44:K44"/>
    <mergeCell ref="A18:N18"/>
    <mergeCell ref="G44:H44"/>
    <mergeCell ref="F43:H43"/>
    <mergeCell ref="I43:M43"/>
    <mergeCell ref="A26:N26"/>
    <mergeCell ref="B43:B44"/>
    <mergeCell ref="D22:N22"/>
    <mergeCell ref="C34:N34"/>
    <mergeCell ref="C31:N31"/>
    <mergeCell ref="D24:N24"/>
    <mergeCell ref="A20:N20"/>
    <mergeCell ref="C30:N30"/>
    <mergeCell ref="A28:E28"/>
    <mergeCell ref="C38:N38"/>
    <mergeCell ref="C33:N33"/>
    <mergeCell ref="C29:N29"/>
    <mergeCell ref="C36:N36"/>
    <mergeCell ref="C37:N37"/>
    <mergeCell ref="B57:B58"/>
    <mergeCell ref="A27:N27"/>
    <mergeCell ref="D64:N64"/>
    <mergeCell ref="A42:E42"/>
    <mergeCell ref="A1:N1"/>
    <mergeCell ref="A4:N4"/>
    <mergeCell ref="A5:N5"/>
    <mergeCell ref="C13:N13"/>
    <mergeCell ref="A7:N7"/>
    <mergeCell ref="A17:N17"/>
    <mergeCell ref="C40:N40"/>
    <mergeCell ref="N43:N44"/>
    <mergeCell ref="B55:N55"/>
    <mergeCell ref="A2:N2"/>
    <mergeCell ref="A3:N3"/>
    <mergeCell ref="A10:N10"/>
    <mergeCell ref="C12:N12"/>
    <mergeCell ref="C11:N11"/>
    <mergeCell ref="C14:N14"/>
    <mergeCell ref="C25:N25"/>
    <mergeCell ref="C23:N23"/>
    <mergeCell ref="A15:N15"/>
    <mergeCell ref="C16:N16"/>
    <mergeCell ref="C32:N32"/>
  </mergeCells>
  <phoneticPr fontId="1"/>
  <printOptions horizontalCentered="1" verticalCentered="1"/>
  <pageMargins left="0.39370078740157483" right="0.39370078740157483" top="0.19685039370078741" bottom="0.19685039370078741" header="0" footer="0"/>
  <pageSetup paperSize="9" scale="89" fitToHeight="3" orientation="portrait" horizontalDpi="4294967295" r:id="rId1"/>
  <headerFooter alignWithMargins="0"/>
  <rowBreaks count="1" manualBreakCount="1">
    <brk id="84" max="15" man="1"/>
  </rowBreaks>
  <drawing r:id="rId2"/>
  <legacyDrawing r:id="rId3"/>
  <oleObjects>
    <mc:AlternateContent xmlns:mc="http://schemas.openxmlformats.org/markup-compatibility/2006">
      <mc:Choice Requires="x14">
        <oleObject shapeId="6145" r:id="rId4">
          <objectPr defaultSize="0" autoPict="0" r:id="rId5">
            <anchor moveWithCells="1">
              <from>
                <xdr:col>12</xdr:col>
                <xdr:colOff>123825</xdr:colOff>
                <xdr:row>30</xdr:row>
                <xdr:rowOff>152400</xdr:rowOff>
              </from>
              <to>
                <xdr:col>13</xdr:col>
                <xdr:colOff>428625</xdr:colOff>
                <xdr:row>34</xdr:row>
                <xdr:rowOff>28575</xdr:rowOff>
              </to>
            </anchor>
          </objectPr>
        </oleObject>
      </mc:Choice>
      <mc:Fallback>
        <oleObject shapeId="614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A50"/>
  <sheetViews>
    <sheetView showGridLines="0" showRowColHeaders="0" showZeros="0" tabSelected="1" view="pageBreakPreview" zoomScale="96" zoomScaleNormal="55" zoomScaleSheetLayoutView="96" workbookViewId="0">
      <pane xSplit="16" topLeftCell="AM1" activePane="topRight" state="frozen"/>
      <selection activeCell="O116" sqref="O116"/>
      <selection pane="topRight" activeCell="BB49" sqref="BB49"/>
    </sheetView>
  </sheetViews>
  <sheetFormatPr defaultRowHeight="13.5" x14ac:dyDescent="0.1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52" width="9" hidden="1" customWidth="1"/>
  </cols>
  <sheetData>
    <row r="1" spans="1:53" ht="28.5" customHeight="1" x14ac:dyDescent="0.25">
      <c r="A1" s="99"/>
      <c r="B1" s="99"/>
      <c r="C1" s="99"/>
      <c r="D1" s="381" t="s">
        <v>175</v>
      </c>
      <c r="E1" s="381"/>
      <c r="F1" s="381"/>
      <c r="G1" s="381"/>
      <c r="H1" s="381"/>
      <c r="I1" s="381"/>
      <c r="J1" s="381"/>
      <c r="K1" s="381"/>
      <c r="L1" s="381"/>
      <c r="M1" s="381"/>
      <c r="N1" s="381"/>
      <c r="O1" s="381"/>
      <c r="P1" s="381"/>
      <c r="S1" s="80"/>
      <c r="T1" s="80"/>
      <c r="U1" s="80"/>
      <c r="V1" s="80"/>
      <c r="W1" s="80"/>
      <c r="X1" s="80"/>
      <c r="Y1" s="80"/>
      <c r="Z1" s="80"/>
      <c r="AA1" s="80"/>
      <c r="AB1" s="80"/>
      <c r="AC1" s="80"/>
      <c r="AD1" s="80"/>
      <c r="AE1" s="80"/>
      <c r="AF1" s="80"/>
    </row>
    <row r="2" spans="1:53" ht="5.25" customHeight="1" x14ac:dyDescent="0.15">
      <c r="A2" s="99"/>
      <c r="B2" s="99"/>
      <c r="C2" s="99"/>
      <c r="D2" s="99"/>
      <c r="E2" s="99"/>
      <c r="F2" s="99"/>
      <c r="G2" s="99"/>
      <c r="H2" s="99"/>
      <c r="I2" s="99"/>
      <c r="J2" s="99"/>
      <c r="K2" s="99"/>
      <c r="L2" s="99"/>
      <c r="M2" s="99"/>
      <c r="N2" s="99"/>
      <c r="O2" s="99"/>
      <c r="P2" s="99"/>
    </row>
    <row r="3" spans="1:53" x14ac:dyDescent="0.15">
      <c r="A3" s="99"/>
      <c r="B3" s="99"/>
      <c r="C3" s="99"/>
      <c r="D3" s="99"/>
      <c r="E3" s="99" t="s">
        <v>268</v>
      </c>
      <c r="F3" s="99"/>
      <c r="G3" s="99"/>
      <c r="H3" s="99"/>
      <c r="I3" s="99"/>
      <c r="J3" s="99"/>
      <c r="K3" s="397" t="s">
        <v>181</v>
      </c>
      <c r="L3" s="397"/>
      <c r="M3" s="100"/>
      <c r="N3" s="101" t="s">
        <v>43</v>
      </c>
      <c r="O3" s="100"/>
      <c r="P3" s="101" t="s">
        <v>13</v>
      </c>
    </row>
    <row r="4" spans="1:53" ht="5.25" customHeight="1" thickBot="1" x14ac:dyDescent="0.2">
      <c r="A4" s="99"/>
      <c r="B4" s="99"/>
      <c r="C4" s="99"/>
      <c r="D4" s="99"/>
      <c r="E4" s="99"/>
      <c r="F4" s="99"/>
      <c r="G4" s="99"/>
      <c r="H4" s="99"/>
      <c r="I4" s="99"/>
      <c r="J4" s="99"/>
      <c r="K4" s="99"/>
      <c r="L4" s="99"/>
      <c r="M4" s="99"/>
      <c r="N4" s="99"/>
      <c r="O4" s="99"/>
      <c r="P4" s="99"/>
    </row>
    <row r="5" spans="1:53" ht="31.5" thickTop="1" x14ac:dyDescent="0.15">
      <c r="A5" s="398" t="s">
        <v>8</v>
      </c>
      <c r="B5" s="399"/>
      <c r="C5" s="400"/>
      <c r="D5" s="413"/>
      <c r="E5" s="414"/>
      <c r="F5" s="414"/>
      <c r="G5" s="414"/>
      <c r="H5" s="414"/>
      <c r="I5" s="414"/>
      <c r="J5" s="414"/>
      <c r="K5" s="414"/>
      <c r="L5" s="414"/>
      <c r="M5" s="414"/>
      <c r="N5" s="414"/>
      <c r="O5" s="414"/>
      <c r="P5" s="415"/>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8"/>
      <c r="BA5" s="114"/>
    </row>
    <row r="6" spans="1:53" ht="30.75" x14ac:dyDescent="0.15">
      <c r="A6" s="394" t="s">
        <v>39</v>
      </c>
      <c r="B6" s="395"/>
      <c r="C6" s="396"/>
      <c r="D6" s="416"/>
      <c r="E6" s="416"/>
      <c r="F6" s="416"/>
      <c r="G6" s="416"/>
      <c r="H6" s="416"/>
      <c r="I6" s="416"/>
      <c r="J6" s="417"/>
      <c r="K6" s="312" t="s">
        <v>15</v>
      </c>
      <c r="L6" s="313"/>
      <c r="M6" s="314"/>
      <c r="N6" s="315"/>
      <c r="O6" s="315"/>
      <c r="P6" s="316"/>
      <c r="AZ6" s="121"/>
      <c r="BA6" s="114"/>
    </row>
    <row r="7" spans="1:53" ht="30.75" x14ac:dyDescent="0.15">
      <c r="A7" s="382" t="s">
        <v>51</v>
      </c>
      <c r="B7" s="383"/>
      <c r="C7" s="384"/>
      <c r="D7" s="401"/>
      <c r="E7" s="401"/>
      <c r="F7" s="401"/>
      <c r="G7" s="401"/>
      <c r="H7" s="401"/>
      <c r="I7" s="401"/>
      <c r="J7" s="401"/>
      <c r="K7" s="401"/>
      <c r="L7" s="402"/>
      <c r="M7" s="317" t="s">
        <v>14</v>
      </c>
      <c r="N7" s="318"/>
      <c r="O7" s="418">
        <f>IF($M$6=D8,F8,IF($M$6=G8,I8,IF($M$6=J8,L8,IF($M$6=M8,O8,IF($M$6=D9,F9,IF($M$6=D10,F10+I10+L10+O10,IF($M$6=G10,I10+L10+O10,0)))))))+IF($M$6=J10,L10+O10,IF($M$6=M10,O10,IF($M$6=G9,I9,0)))</f>
        <v>0</v>
      </c>
      <c r="P7" s="41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40"/>
      <c r="BA7" s="114"/>
    </row>
    <row r="8" spans="1:53" ht="15.75" customHeight="1" x14ac:dyDescent="0.15">
      <c r="A8" s="385" t="s">
        <v>172</v>
      </c>
      <c r="B8" s="386"/>
      <c r="C8" s="387"/>
      <c r="D8" s="337" t="str">
        <f>U37</f>
        <v>１種・社</v>
      </c>
      <c r="E8" s="338"/>
      <c r="F8" s="141"/>
      <c r="G8" s="337" t="str">
        <f>V37</f>
        <v>１種・大</v>
      </c>
      <c r="H8" s="338"/>
      <c r="I8" s="141"/>
      <c r="J8" s="337" t="str">
        <f>W37</f>
        <v>２種・高</v>
      </c>
      <c r="K8" s="338"/>
      <c r="L8" s="144"/>
      <c r="M8" s="337" t="str">
        <f>X37</f>
        <v>３種・中</v>
      </c>
      <c r="N8" s="338"/>
      <c r="O8" s="359"/>
      <c r="P8" s="360"/>
      <c r="R8" s="81" t="s">
        <v>144</v>
      </c>
      <c r="S8" s="82"/>
      <c r="T8" s="82"/>
      <c r="U8" s="82"/>
      <c r="V8" s="82"/>
      <c r="W8" s="82"/>
      <c r="X8" s="82"/>
      <c r="Y8" s="82"/>
      <c r="Z8" s="82"/>
      <c r="AA8" s="82"/>
      <c r="AB8" s="82"/>
      <c r="AC8" s="82"/>
      <c r="AD8" s="82"/>
      <c r="AE8" s="82"/>
      <c r="AZ8" s="121"/>
      <c r="BA8" s="114"/>
    </row>
    <row r="9" spans="1:53" ht="15.75" customHeight="1" x14ac:dyDescent="0.15">
      <c r="A9" s="388"/>
      <c r="B9" s="389"/>
      <c r="C9" s="390"/>
      <c r="D9" s="342" t="str">
        <f>Y37</f>
        <v>４種・小</v>
      </c>
      <c r="E9" s="343"/>
      <c r="F9" s="142"/>
      <c r="G9" s="342" t="str">
        <f>AD37</f>
        <v>シ ニ ア</v>
      </c>
      <c r="H9" s="343"/>
      <c r="I9" s="142"/>
      <c r="J9" s="420"/>
      <c r="K9" s="420"/>
      <c r="L9" s="420"/>
      <c r="M9" s="420"/>
      <c r="N9" s="420"/>
      <c r="O9" s="420"/>
      <c r="P9" s="421"/>
      <c r="R9" s="82"/>
      <c r="S9" s="82"/>
      <c r="T9" s="82"/>
      <c r="U9" s="82"/>
      <c r="V9" s="82"/>
      <c r="W9" s="82"/>
      <c r="X9" s="82"/>
      <c r="Y9" s="82"/>
      <c r="Z9" s="82"/>
      <c r="AA9" s="82"/>
      <c r="AB9" s="82"/>
      <c r="AC9" s="82"/>
      <c r="AD9" s="82"/>
      <c r="AE9" s="82"/>
      <c r="AZ9" s="121"/>
      <c r="BA9" s="114"/>
    </row>
    <row r="10" spans="1:53" ht="15.75" customHeight="1" thickBot="1" x14ac:dyDescent="0.2">
      <c r="A10" s="391"/>
      <c r="B10" s="392"/>
      <c r="C10" s="393"/>
      <c r="D10" s="340" t="str">
        <f>Z37</f>
        <v>女子一般</v>
      </c>
      <c r="E10" s="341"/>
      <c r="F10" s="143"/>
      <c r="G10" s="340" t="str">
        <f>AA37</f>
        <v>女子大学</v>
      </c>
      <c r="H10" s="341"/>
      <c r="I10" s="143"/>
      <c r="J10" s="340" t="str">
        <f>AB37</f>
        <v>女子高校</v>
      </c>
      <c r="K10" s="341"/>
      <c r="L10" s="145"/>
      <c r="M10" s="340" t="str">
        <f>AC37</f>
        <v>女子中学</v>
      </c>
      <c r="N10" s="341"/>
      <c r="O10" s="332"/>
      <c r="P10" s="333"/>
      <c r="R10" s="82"/>
      <c r="S10" s="82"/>
      <c r="T10" s="82"/>
      <c r="U10" s="82"/>
      <c r="V10" s="82"/>
      <c r="W10" s="82"/>
      <c r="X10" s="82"/>
      <c r="Y10" s="82"/>
      <c r="Z10" s="82"/>
      <c r="AA10" s="82"/>
      <c r="AB10" s="82"/>
      <c r="AC10" s="82"/>
      <c r="AD10" s="82"/>
      <c r="AE10" s="82"/>
      <c r="AZ10" s="121"/>
      <c r="BA10" s="114"/>
    </row>
    <row r="11" spans="1:53" ht="13.5" customHeight="1" thickTop="1" x14ac:dyDescent="0.15">
      <c r="A11" s="322" t="s">
        <v>78</v>
      </c>
      <c r="B11" s="322"/>
      <c r="C11" s="322"/>
      <c r="D11" s="322"/>
      <c r="E11" s="322"/>
      <c r="F11" s="322"/>
      <c r="G11" s="322"/>
      <c r="H11" s="322"/>
      <c r="I11" s="322"/>
      <c r="J11" s="322"/>
      <c r="K11" s="322"/>
      <c r="L11" s="322"/>
      <c r="M11" s="322"/>
      <c r="N11" s="322"/>
      <c r="O11" s="322"/>
      <c r="P11" s="322"/>
      <c r="R11" s="82"/>
      <c r="S11" s="82"/>
      <c r="T11" s="82"/>
      <c r="U11" s="82"/>
      <c r="V11" s="82"/>
      <c r="W11" s="82"/>
      <c r="X11" s="82"/>
      <c r="Y11" s="82"/>
      <c r="Z11" s="82"/>
      <c r="AA11" s="82"/>
      <c r="AB11" s="82"/>
      <c r="AC11" s="82"/>
      <c r="AD11" s="82"/>
      <c r="AE11" s="82"/>
      <c r="AZ11" s="121"/>
    </row>
    <row r="12" spans="1:53" ht="14.25" customHeight="1" thickBot="1" x14ac:dyDescent="0.2">
      <c r="A12" s="102"/>
      <c r="B12" s="102"/>
      <c r="C12" s="102"/>
      <c r="D12" s="102"/>
      <c r="E12" s="102"/>
      <c r="F12" s="102"/>
      <c r="G12" s="102"/>
      <c r="H12" s="102"/>
      <c r="I12" s="102"/>
      <c r="J12" s="102"/>
      <c r="K12" s="102"/>
      <c r="L12" s="102"/>
      <c r="M12" s="102"/>
      <c r="N12" s="102"/>
      <c r="O12" s="102"/>
      <c r="P12" s="102"/>
      <c r="R12" s="82"/>
      <c r="S12" s="82"/>
      <c r="T12" s="82"/>
      <c r="U12" s="82"/>
      <c r="V12" s="82"/>
      <c r="W12" s="82"/>
      <c r="X12" s="82"/>
      <c r="Y12" s="82"/>
      <c r="Z12" s="82"/>
      <c r="AA12" s="82"/>
      <c r="AB12" s="82"/>
      <c r="AC12" s="82"/>
      <c r="AD12" s="82"/>
      <c r="AE12" s="82"/>
      <c r="AZ12" s="121"/>
    </row>
    <row r="13" spans="1:53" ht="14.25" customHeight="1" thickTop="1" x14ac:dyDescent="0.15">
      <c r="A13" s="430" t="s">
        <v>151</v>
      </c>
      <c r="B13" s="431"/>
      <c r="C13" s="431"/>
      <c r="D13" s="334">
        <v>2024</v>
      </c>
      <c r="E13" s="335"/>
      <c r="F13" s="148" t="s">
        <v>173</v>
      </c>
      <c r="G13" s="336"/>
      <c r="H13" s="336"/>
      <c r="I13" s="146" t="s">
        <v>174</v>
      </c>
      <c r="J13" s="147"/>
      <c r="K13" s="148" t="s">
        <v>13</v>
      </c>
      <c r="L13" s="149"/>
      <c r="M13" s="149"/>
      <c r="N13" s="149"/>
      <c r="O13" s="149"/>
      <c r="P13" s="150"/>
      <c r="Q13" s="119"/>
      <c r="R13" s="127"/>
      <c r="S13" s="127"/>
      <c r="T13" s="127"/>
      <c r="U13" s="127"/>
      <c r="V13" s="127"/>
      <c r="W13" s="127"/>
      <c r="X13" s="127"/>
      <c r="Y13" s="127"/>
      <c r="Z13" s="127"/>
      <c r="AA13" s="127"/>
      <c r="AB13" s="127"/>
      <c r="AC13" s="127"/>
      <c r="AD13" s="127"/>
      <c r="AE13" s="127"/>
      <c r="AF13" s="119"/>
      <c r="AG13" s="119"/>
      <c r="AH13" s="119"/>
      <c r="AI13" s="119"/>
      <c r="AJ13" s="119"/>
      <c r="AK13" s="119"/>
      <c r="AL13" s="119"/>
      <c r="AM13" s="119"/>
      <c r="AN13" s="119"/>
      <c r="AO13" s="119"/>
      <c r="AP13" s="119"/>
      <c r="AQ13" s="119"/>
      <c r="AR13" s="119"/>
      <c r="AS13" s="119"/>
      <c r="AT13" s="119"/>
      <c r="AU13" s="119"/>
      <c r="AV13" s="119"/>
      <c r="AW13" s="119"/>
      <c r="AX13" s="119"/>
      <c r="AY13" s="119"/>
      <c r="AZ13" s="120"/>
    </row>
    <row r="14" spans="1:53" ht="13.5" customHeight="1" x14ac:dyDescent="0.15">
      <c r="A14" s="432" t="s">
        <v>136</v>
      </c>
      <c r="B14" s="433"/>
      <c r="C14" s="433"/>
      <c r="D14" s="434" t="s">
        <v>137</v>
      </c>
      <c r="E14" s="434"/>
      <c r="F14" s="434"/>
      <c r="G14" s="434"/>
      <c r="H14" s="434"/>
      <c r="I14" s="434"/>
      <c r="J14" s="434"/>
      <c r="K14" s="434"/>
      <c r="L14" s="434"/>
      <c r="M14" s="434"/>
      <c r="N14" s="434"/>
      <c r="O14" s="434"/>
      <c r="P14" s="435"/>
      <c r="R14" s="82"/>
      <c r="S14" s="82"/>
      <c r="T14" s="82"/>
      <c r="U14" s="82"/>
      <c r="V14" s="82"/>
      <c r="W14" s="82"/>
      <c r="X14" s="82"/>
      <c r="Y14" s="82"/>
      <c r="Z14" s="82"/>
      <c r="AA14" s="82"/>
      <c r="AB14" s="82"/>
      <c r="AC14" s="82"/>
      <c r="AD14" s="82"/>
      <c r="AE14" s="82"/>
      <c r="AZ14" s="121"/>
    </row>
    <row r="15" spans="1:53" ht="14.25" x14ac:dyDescent="0.15">
      <c r="A15" s="410" t="s">
        <v>143</v>
      </c>
      <c r="B15" s="411"/>
      <c r="C15" s="412"/>
      <c r="D15" s="320" t="s">
        <v>138</v>
      </c>
      <c r="E15" s="321"/>
      <c r="F15" s="103" t="s">
        <v>139</v>
      </c>
      <c r="G15" s="104"/>
      <c r="H15" s="103" t="s">
        <v>140</v>
      </c>
      <c r="I15" s="105"/>
      <c r="J15" s="105" t="s">
        <v>145</v>
      </c>
      <c r="K15" s="105"/>
      <c r="L15" s="323" t="s">
        <v>141</v>
      </c>
      <c r="M15" s="323"/>
      <c r="N15" s="323"/>
      <c r="O15" s="323"/>
      <c r="P15" s="324"/>
      <c r="R15" s="82"/>
      <c r="S15" s="82"/>
      <c r="T15" s="82"/>
      <c r="U15" s="82"/>
      <c r="V15" s="82"/>
      <c r="W15" s="82"/>
      <c r="X15" s="82"/>
      <c r="Y15" s="82"/>
      <c r="Z15" s="82"/>
      <c r="AA15" s="82"/>
      <c r="AB15" s="82"/>
      <c r="AC15" s="82"/>
      <c r="AD15" s="82"/>
      <c r="AE15" s="82"/>
      <c r="AZ15" s="121"/>
    </row>
    <row r="16" spans="1:53" ht="14.25" x14ac:dyDescent="0.15">
      <c r="A16" s="410" t="s">
        <v>143</v>
      </c>
      <c r="B16" s="411"/>
      <c r="C16" s="412"/>
      <c r="D16" s="320" t="s">
        <v>97</v>
      </c>
      <c r="E16" s="321"/>
      <c r="F16" s="103" t="s">
        <v>139</v>
      </c>
      <c r="G16" s="104"/>
      <c r="H16" s="103" t="s">
        <v>140</v>
      </c>
      <c r="I16" s="106" t="s">
        <v>146</v>
      </c>
      <c r="J16" s="319"/>
      <c r="K16" s="319"/>
      <c r="L16" s="323" t="s">
        <v>147</v>
      </c>
      <c r="M16" s="323"/>
      <c r="N16" s="323"/>
      <c r="O16" s="323"/>
      <c r="P16" s="324"/>
      <c r="R16" s="82"/>
      <c r="S16" s="82"/>
      <c r="T16" s="82"/>
      <c r="U16" s="82"/>
      <c r="V16" s="82"/>
      <c r="W16" s="82"/>
      <c r="X16" s="82"/>
      <c r="Y16" s="82"/>
      <c r="Z16" s="82"/>
      <c r="AA16" s="82"/>
      <c r="AB16" s="82"/>
      <c r="AC16" s="82"/>
      <c r="AD16" s="82"/>
      <c r="AE16" s="82"/>
      <c r="AZ16" s="121"/>
    </row>
    <row r="17" spans="1:53" ht="14.25" x14ac:dyDescent="0.15">
      <c r="A17" s="410" t="s">
        <v>143</v>
      </c>
      <c r="B17" s="411"/>
      <c r="C17" s="412"/>
      <c r="D17" s="320" t="s">
        <v>142</v>
      </c>
      <c r="E17" s="321"/>
      <c r="F17" s="103" t="s">
        <v>139</v>
      </c>
      <c r="G17" s="104"/>
      <c r="H17" s="103" t="s">
        <v>140</v>
      </c>
      <c r="I17" s="105"/>
      <c r="J17" s="105"/>
      <c r="K17" s="105"/>
      <c r="L17" s="105"/>
      <c r="M17" s="105"/>
      <c r="N17" s="105"/>
      <c r="O17" s="105"/>
      <c r="P17" s="130"/>
      <c r="R17" s="82"/>
      <c r="S17" s="82"/>
      <c r="T17" s="82"/>
      <c r="U17" s="82"/>
      <c r="V17" s="82"/>
      <c r="W17" s="82"/>
      <c r="X17" s="82"/>
      <c r="Y17" s="82"/>
      <c r="Z17" s="82"/>
      <c r="AA17" s="82"/>
      <c r="AB17" s="82"/>
      <c r="AC17" s="82"/>
      <c r="AD17" s="82"/>
      <c r="AE17" s="82"/>
      <c r="AZ17" s="121"/>
    </row>
    <row r="18" spans="1:53" ht="14.25" x14ac:dyDescent="0.15">
      <c r="A18" s="410" t="s">
        <v>143</v>
      </c>
      <c r="B18" s="411"/>
      <c r="C18" s="412"/>
      <c r="D18" s="320" t="s">
        <v>176</v>
      </c>
      <c r="E18" s="321"/>
      <c r="F18" s="321"/>
      <c r="G18" s="105"/>
      <c r="H18" s="105"/>
      <c r="I18" s="106" t="s">
        <v>148</v>
      </c>
      <c r="J18" s="447"/>
      <c r="K18" s="447"/>
      <c r="L18" s="447"/>
      <c r="M18" s="447"/>
      <c r="N18" s="447"/>
      <c r="O18" s="447"/>
      <c r="P18" s="130" t="s">
        <v>149</v>
      </c>
      <c r="R18" s="82"/>
      <c r="S18" s="82"/>
      <c r="T18" s="82"/>
      <c r="U18" s="82"/>
      <c r="V18" s="82"/>
      <c r="W18" s="82"/>
      <c r="X18" s="82"/>
      <c r="Y18" s="82"/>
      <c r="Z18" s="82"/>
      <c r="AA18" s="82"/>
      <c r="AB18" s="82"/>
      <c r="AC18" s="82"/>
      <c r="AD18" s="82"/>
      <c r="AE18" s="82"/>
      <c r="AZ18" s="121"/>
    </row>
    <row r="19" spans="1:53" ht="15" thickBot="1" x14ac:dyDescent="0.2">
      <c r="A19" s="326" t="s">
        <v>143</v>
      </c>
      <c r="B19" s="327"/>
      <c r="C19" s="328"/>
      <c r="D19" s="373" t="s">
        <v>150</v>
      </c>
      <c r="E19" s="374"/>
      <c r="F19" s="374"/>
      <c r="G19" s="374"/>
      <c r="H19" s="374"/>
      <c r="I19" s="128" t="s">
        <v>148</v>
      </c>
      <c r="J19" s="436"/>
      <c r="K19" s="436"/>
      <c r="L19" s="436"/>
      <c r="M19" s="436"/>
      <c r="N19" s="436"/>
      <c r="O19" s="436"/>
      <c r="P19" s="131" t="s">
        <v>149</v>
      </c>
      <c r="Q19" s="122"/>
      <c r="R19" s="123"/>
      <c r="S19" s="123"/>
      <c r="T19" s="123"/>
      <c r="U19" s="123"/>
      <c r="V19" s="123"/>
      <c r="W19" s="123"/>
      <c r="X19" s="123"/>
      <c r="Y19" s="123"/>
      <c r="Z19" s="123"/>
      <c r="AA19" s="123"/>
      <c r="AB19" s="123"/>
      <c r="AC19" s="123"/>
      <c r="AD19" s="123"/>
      <c r="AE19" s="123"/>
      <c r="AF19" s="122"/>
      <c r="AG19" s="122"/>
      <c r="AH19" s="122"/>
      <c r="AI19" s="122"/>
      <c r="AJ19" s="122"/>
      <c r="AK19" s="122"/>
      <c r="AL19" s="122"/>
      <c r="AM19" s="122"/>
      <c r="AN19" s="122"/>
      <c r="AO19" s="122"/>
      <c r="AP19" s="122"/>
      <c r="AQ19" s="122"/>
      <c r="AR19" s="122"/>
      <c r="AS19" s="122"/>
      <c r="AT19" s="122"/>
      <c r="AU19" s="122"/>
      <c r="AV19" s="122"/>
      <c r="AW19" s="122"/>
      <c r="AX19" s="122"/>
      <c r="AY19" s="122"/>
      <c r="AZ19" s="124"/>
    </row>
    <row r="20" spans="1:53" ht="15" thickTop="1" x14ac:dyDescent="0.15">
      <c r="A20" s="329" t="s">
        <v>143</v>
      </c>
      <c r="B20" s="330"/>
      <c r="C20" s="331"/>
      <c r="D20" s="339" t="s">
        <v>152</v>
      </c>
      <c r="E20" s="325"/>
      <c r="F20" s="325"/>
      <c r="G20" s="325"/>
      <c r="H20" s="102" t="s">
        <v>59</v>
      </c>
      <c r="I20" s="125"/>
      <c r="J20" s="325" t="s">
        <v>154</v>
      </c>
      <c r="K20" s="325"/>
      <c r="L20" s="126"/>
      <c r="M20" s="126"/>
      <c r="N20" s="126"/>
      <c r="O20" s="126"/>
      <c r="P20" s="132"/>
      <c r="R20" s="82"/>
      <c r="S20" s="82"/>
      <c r="T20" s="82"/>
      <c r="U20" s="82"/>
      <c r="V20" s="82"/>
      <c r="W20" s="82"/>
      <c r="X20" s="82"/>
      <c r="Y20" s="82"/>
      <c r="Z20" s="82"/>
      <c r="AA20" s="82"/>
      <c r="AB20" s="82"/>
      <c r="AC20" s="82"/>
      <c r="AD20" s="82"/>
      <c r="AE20" s="82"/>
      <c r="AZ20" s="121"/>
    </row>
    <row r="21" spans="1:53" ht="14.25" x14ac:dyDescent="0.15">
      <c r="A21" s="448"/>
      <c r="B21" s="449"/>
      <c r="C21" s="450"/>
      <c r="D21" s="375" t="s">
        <v>180</v>
      </c>
      <c r="E21" s="322"/>
      <c r="F21" s="322"/>
      <c r="G21" s="322"/>
      <c r="H21" s="322"/>
      <c r="I21" s="322"/>
      <c r="J21" s="322"/>
      <c r="K21" s="322"/>
      <c r="L21" s="322"/>
      <c r="M21" s="322"/>
      <c r="N21" s="322"/>
      <c r="O21" s="322"/>
      <c r="P21" s="376"/>
      <c r="R21" s="82"/>
      <c r="S21" s="82"/>
      <c r="T21" s="82"/>
      <c r="U21" s="82"/>
      <c r="V21" s="82"/>
      <c r="W21" s="82"/>
      <c r="X21" s="82"/>
      <c r="Y21" s="82"/>
      <c r="Z21" s="82"/>
      <c r="AA21" s="82"/>
      <c r="AB21" s="82"/>
      <c r="AC21" s="82"/>
      <c r="AD21" s="82"/>
      <c r="AE21" s="82"/>
      <c r="AZ21" s="121"/>
    </row>
    <row r="22" spans="1:53" ht="14.25" x14ac:dyDescent="0.15">
      <c r="A22" s="444" t="s">
        <v>143</v>
      </c>
      <c r="B22" s="445"/>
      <c r="C22" s="446"/>
      <c r="D22" s="377" t="s">
        <v>162</v>
      </c>
      <c r="E22" s="378"/>
      <c r="F22" s="378"/>
      <c r="G22" s="378"/>
      <c r="H22" s="194" t="s">
        <v>169</v>
      </c>
      <c r="I22" s="361"/>
      <c r="J22" s="361"/>
      <c r="K22" s="361"/>
      <c r="L22" s="363" t="s">
        <v>171</v>
      </c>
      <c r="M22" s="363"/>
      <c r="N22" s="363"/>
      <c r="O22" s="195"/>
      <c r="P22" s="196" t="s">
        <v>170</v>
      </c>
      <c r="R22" s="82"/>
      <c r="S22" s="82"/>
      <c r="T22" s="82"/>
      <c r="U22" s="82"/>
      <c r="V22" s="82"/>
      <c r="W22" s="82"/>
      <c r="X22" s="82"/>
      <c r="Y22" s="82"/>
      <c r="Z22" s="82"/>
      <c r="AA22" s="82"/>
      <c r="AB22" s="82"/>
      <c r="AC22" s="82"/>
      <c r="AD22" s="82"/>
      <c r="AE22" s="82"/>
      <c r="AZ22" s="121"/>
    </row>
    <row r="23" spans="1:53" ht="14.25" x14ac:dyDescent="0.15">
      <c r="A23" s="353" t="s">
        <v>261</v>
      </c>
      <c r="B23" s="354"/>
      <c r="C23" s="355"/>
      <c r="D23" s="365" t="s">
        <v>167</v>
      </c>
      <c r="E23" s="366"/>
      <c r="F23" s="366"/>
      <c r="G23" s="366"/>
      <c r="H23" s="366"/>
      <c r="I23" s="366"/>
      <c r="J23" s="366"/>
      <c r="K23" s="366"/>
      <c r="L23" s="366"/>
      <c r="M23" s="366"/>
      <c r="N23" s="366"/>
      <c r="O23" s="366"/>
      <c r="P23" s="367"/>
      <c r="R23" s="82"/>
      <c r="S23" s="82"/>
      <c r="T23" s="82"/>
      <c r="U23" s="82"/>
      <c r="V23" s="82"/>
      <c r="W23" s="82"/>
      <c r="X23" s="82"/>
      <c r="Y23" s="82"/>
      <c r="Z23" s="82"/>
      <c r="AA23" s="82"/>
      <c r="AB23" s="82"/>
      <c r="AC23" s="82"/>
      <c r="AD23" s="82"/>
      <c r="AE23" s="82"/>
      <c r="AZ23" s="121"/>
    </row>
    <row r="24" spans="1:53" ht="14.25" x14ac:dyDescent="0.15">
      <c r="A24" s="370" t="s">
        <v>143</v>
      </c>
      <c r="B24" s="371"/>
      <c r="C24" s="372"/>
      <c r="D24" s="277" t="s">
        <v>168</v>
      </c>
      <c r="E24" s="278"/>
      <c r="F24" s="278"/>
      <c r="G24" s="278"/>
      <c r="H24" s="107" t="s">
        <v>169</v>
      </c>
      <c r="I24" s="362"/>
      <c r="J24" s="362"/>
      <c r="K24" s="362"/>
      <c r="L24" s="364" t="s">
        <v>171</v>
      </c>
      <c r="M24" s="364"/>
      <c r="N24" s="364"/>
      <c r="O24" s="108"/>
      <c r="P24" s="129" t="s">
        <v>170</v>
      </c>
      <c r="R24" s="82"/>
      <c r="S24" s="82"/>
      <c r="T24" s="82"/>
      <c r="U24" s="82"/>
      <c r="V24" s="82"/>
      <c r="W24" s="82"/>
      <c r="X24" s="82"/>
      <c r="Y24" s="82"/>
      <c r="Z24" s="82"/>
      <c r="AA24" s="82"/>
      <c r="AB24" s="82"/>
      <c r="AC24" s="82"/>
      <c r="AD24" s="82"/>
      <c r="AE24" s="82"/>
      <c r="AZ24" s="121"/>
    </row>
    <row r="25" spans="1:53" ht="14.25" x14ac:dyDescent="0.15">
      <c r="A25" s="356" t="s">
        <v>261</v>
      </c>
      <c r="B25" s="357"/>
      <c r="C25" s="358"/>
      <c r="D25" s="350" t="s">
        <v>167</v>
      </c>
      <c r="E25" s="351"/>
      <c r="F25" s="351"/>
      <c r="G25" s="351"/>
      <c r="H25" s="351"/>
      <c r="I25" s="351"/>
      <c r="J25" s="351"/>
      <c r="K25" s="351"/>
      <c r="L25" s="351"/>
      <c r="M25" s="351"/>
      <c r="N25" s="351"/>
      <c r="O25" s="351"/>
      <c r="P25" s="352"/>
      <c r="R25" s="82"/>
      <c r="S25" s="82"/>
      <c r="T25" s="82"/>
      <c r="U25" s="82"/>
      <c r="V25" s="82"/>
      <c r="W25" s="82"/>
      <c r="X25" s="82"/>
      <c r="Y25" s="82"/>
      <c r="Z25" s="82"/>
      <c r="AA25" s="82"/>
      <c r="AB25" s="82"/>
      <c r="AC25" s="82"/>
      <c r="AD25" s="82"/>
      <c r="AE25" s="82"/>
      <c r="AZ25" s="121"/>
    </row>
    <row r="26" spans="1:53" ht="14.25" x14ac:dyDescent="0.15">
      <c r="A26" s="329" t="s">
        <v>143</v>
      </c>
      <c r="B26" s="346"/>
      <c r="C26" s="331"/>
      <c r="D26" s="339" t="s">
        <v>260</v>
      </c>
      <c r="E26" s="347"/>
      <c r="F26" s="347"/>
      <c r="G26" s="347"/>
      <c r="H26" s="192" t="s">
        <v>169</v>
      </c>
      <c r="I26" s="348"/>
      <c r="J26" s="348"/>
      <c r="K26" s="348"/>
      <c r="L26" s="349" t="s">
        <v>171</v>
      </c>
      <c r="M26" s="349"/>
      <c r="N26" s="349"/>
      <c r="O26" s="193"/>
      <c r="P26" s="132" t="s">
        <v>170</v>
      </c>
      <c r="R26" s="82"/>
      <c r="S26" s="82"/>
      <c r="T26" s="82"/>
      <c r="U26" s="82"/>
      <c r="V26" s="82"/>
      <c r="W26" s="82"/>
      <c r="X26" s="82"/>
      <c r="Y26" s="82"/>
      <c r="Z26" s="82"/>
      <c r="AA26" s="82"/>
      <c r="AB26" s="82"/>
      <c r="AC26" s="82"/>
      <c r="AD26" s="82"/>
      <c r="AE26" s="82"/>
      <c r="AZ26" s="121"/>
    </row>
    <row r="27" spans="1:53" ht="14.25" x14ac:dyDescent="0.15">
      <c r="A27" s="451" t="s">
        <v>267</v>
      </c>
      <c r="B27" s="452"/>
      <c r="C27" s="453"/>
      <c r="D27" s="350" t="s">
        <v>167</v>
      </c>
      <c r="E27" s="351"/>
      <c r="F27" s="351"/>
      <c r="G27" s="351"/>
      <c r="H27" s="351"/>
      <c r="I27" s="351"/>
      <c r="J27" s="351"/>
      <c r="K27" s="351"/>
      <c r="L27" s="351"/>
      <c r="M27" s="351"/>
      <c r="N27" s="351"/>
      <c r="O27" s="351"/>
      <c r="P27" s="352"/>
      <c r="R27" s="82"/>
      <c r="S27" s="82"/>
      <c r="T27" s="82"/>
      <c r="U27" s="82"/>
      <c r="V27" s="82"/>
      <c r="W27" s="82"/>
      <c r="X27" s="82"/>
      <c r="Y27" s="82"/>
      <c r="Z27" s="82"/>
      <c r="AA27" s="82"/>
      <c r="AB27" s="82"/>
      <c r="AC27" s="82"/>
      <c r="AD27" s="82"/>
      <c r="AE27" s="82"/>
      <c r="AZ27" s="121"/>
    </row>
    <row r="28" spans="1:53" ht="14.25" x14ac:dyDescent="0.15">
      <c r="A28" s="329" t="s">
        <v>143</v>
      </c>
      <c r="B28" s="346"/>
      <c r="C28" s="331"/>
      <c r="D28" s="403" t="s">
        <v>155</v>
      </c>
      <c r="E28" s="403"/>
      <c r="F28" s="403"/>
      <c r="G28" s="403"/>
      <c r="H28" s="403"/>
      <c r="I28" s="403"/>
      <c r="J28" s="403"/>
      <c r="K28" s="403"/>
      <c r="L28" s="403"/>
      <c r="M28" s="403"/>
      <c r="N28" s="403"/>
      <c r="O28" s="403"/>
      <c r="P28" s="404"/>
      <c r="R28" s="82"/>
      <c r="S28" s="82"/>
      <c r="T28" s="82"/>
      <c r="U28" s="82"/>
      <c r="V28" s="82"/>
      <c r="W28" s="82"/>
      <c r="X28" s="82"/>
      <c r="Y28" s="82"/>
      <c r="Z28" s="82"/>
      <c r="AA28" s="82"/>
      <c r="AB28" s="82"/>
      <c r="AC28" s="82"/>
      <c r="AD28" s="82"/>
      <c r="AE28" s="82"/>
      <c r="AZ28" s="121"/>
    </row>
    <row r="29" spans="1:53" ht="48" customHeight="1" thickBot="1" x14ac:dyDescent="0.2">
      <c r="A29" s="405"/>
      <c r="B29" s="406"/>
      <c r="C29" s="407"/>
      <c r="D29" s="408"/>
      <c r="E29" s="408"/>
      <c r="F29" s="408"/>
      <c r="G29" s="408"/>
      <c r="H29" s="408"/>
      <c r="I29" s="408"/>
      <c r="J29" s="408"/>
      <c r="K29" s="408"/>
      <c r="L29" s="408"/>
      <c r="M29" s="408"/>
      <c r="N29" s="408"/>
      <c r="O29" s="408"/>
      <c r="P29" s="409"/>
      <c r="Q29" s="122"/>
      <c r="R29" s="123"/>
      <c r="S29" s="123"/>
      <c r="T29" s="123"/>
      <c r="U29" s="123"/>
      <c r="V29" s="123"/>
      <c r="W29" s="123"/>
      <c r="X29" s="123"/>
      <c r="Y29" s="123"/>
      <c r="Z29" s="123"/>
      <c r="AA29" s="123"/>
      <c r="AB29" s="123"/>
      <c r="AC29" s="123"/>
      <c r="AD29" s="123"/>
      <c r="AE29" s="123"/>
      <c r="AF29" s="122"/>
      <c r="AG29" s="122"/>
      <c r="AH29" s="122"/>
      <c r="AI29" s="122"/>
      <c r="AJ29" s="122"/>
      <c r="AK29" s="122"/>
      <c r="AL29" s="122"/>
      <c r="AM29" s="122"/>
      <c r="AN29" s="122"/>
      <c r="AO29" s="122"/>
      <c r="AP29" s="122"/>
      <c r="AQ29" s="122"/>
      <c r="AR29" s="122"/>
      <c r="AS29" s="122"/>
      <c r="AT29" s="122"/>
      <c r="AU29" s="122"/>
      <c r="AV29" s="122"/>
      <c r="AW29" s="122"/>
      <c r="AX29" s="122"/>
      <c r="AY29" s="122"/>
      <c r="AZ29" s="124"/>
    </row>
    <row r="30" spans="1:53" ht="9.75" customHeight="1" thickTop="1" thickBot="1" x14ac:dyDescent="0.2">
      <c r="A30" s="113"/>
      <c r="B30" s="112"/>
      <c r="C30" s="112"/>
      <c r="D30" s="112"/>
      <c r="E30" s="112"/>
      <c r="F30" s="112"/>
      <c r="G30" s="112"/>
      <c r="H30" s="112"/>
      <c r="I30" s="112"/>
      <c r="J30" s="112"/>
      <c r="K30" s="112"/>
      <c r="L30" s="112"/>
      <c r="M30" s="112"/>
      <c r="N30" s="112"/>
      <c r="O30" s="112"/>
      <c r="P30" s="112"/>
      <c r="S30" s="115"/>
      <c r="T30" s="89"/>
      <c r="U30" s="116" t="str">
        <f>IF($M$6=登録について!$B$45,$M$6,"")</f>
        <v/>
      </c>
      <c r="V30" s="117" t="str">
        <f>IF($M$6=登録について!$B$46,$M$6,"")</f>
        <v/>
      </c>
      <c r="W30" s="117" t="str">
        <f>IF($M$6=登録について!$B$47,$M$6,"")</f>
        <v/>
      </c>
      <c r="X30" s="117" t="str">
        <f>IF($M$6=登録について!$B$48,$M$6,"")</f>
        <v/>
      </c>
      <c r="Y30" s="117" t="str">
        <f>IF($M$6=登録について!$B$49,$M$6,"")</f>
        <v/>
      </c>
      <c r="Z30" s="117" t="str">
        <f>IF($M$6=登録について!$B$50,$M$6,"")</f>
        <v/>
      </c>
      <c r="AA30" s="117" t="str">
        <f>IF($M$6=登録について!$B$51,$M$6,"")</f>
        <v/>
      </c>
      <c r="AB30" s="117" t="str">
        <f>IF($M$6=登録について!$B$52,$M$6,"")</f>
        <v/>
      </c>
      <c r="AC30" s="117" t="str">
        <f>IF($M$6=登録について!$B$53,$M$6,"")</f>
        <v/>
      </c>
      <c r="AD30" s="118" t="str">
        <f>IF($M$6=登録について!$B$54,$M$6,"")</f>
        <v/>
      </c>
      <c r="AE30" s="83" t="s">
        <v>14</v>
      </c>
    </row>
    <row r="31" spans="1:53" ht="28.5" customHeight="1" thickTop="1" x14ac:dyDescent="0.15">
      <c r="A31" s="159" t="s">
        <v>132</v>
      </c>
      <c r="B31" s="368" t="s">
        <v>9</v>
      </c>
      <c r="C31" s="369"/>
      <c r="D31" s="151" t="s">
        <v>59</v>
      </c>
      <c r="E31" s="152" t="str">
        <f>IF(ISERROR(VLOOKUP($M$6,登録について!$B$43:$N$54,3))=FALSE,VLOOKUP($M$6,登録について!$B$43:$N$54,3,FALSE)+VLOOKUP($M$6,登録について!$B$43:$P$54,14,FALSE),"")</f>
        <v/>
      </c>
      <c r="F31" s="151" t="s">
        <v>10</v>
      </c>
      <c r="G31" s="151" t="s">
        <v>60</v>
      </c>
      <c r="H31" s="151" t="s">
        <v>59</v>
      </c>
      <c r="I31" s="153">
        <f>$O$7</f>
        <v>0</v>
      </c>
      <c r="J31" s="154" t="s">
        <v>11</v>
      </c>
      <c r="K31" s="161" t="s">
        <v>61</v>
      </c>
      <c r="L31" s="151" t="s">
        <v>58</v>
      </c>
      <c r="M31" s="345">
        <f>IF(O7=0,0,AE31)</f>
        <v>0</v>
      </c>
      <c r="N31" s="345"/>
      <c r="O31" s="379" t="s">
        <v>10</v>
      </c>
      <c r="P31" s="380"/>
      <c r="S31" s="84" t="s">
        <v>132</v>
      </c>
      <c r="T31" s="85" t="s">
        <v>9</v>
      </c>
      <c r="U31" s="86" t="str">
        <f>IF(ISERROR(VLOOKUP(U30,登録について!$B$43:$N$54,3))=FALSE,VLOOKUP(U30,登録について!$B$43:$N$54,3,FALSE)*F8,"")</f>
        <v/>
      </c>
      <c r="V31" s="87" t="str">
        <f>IF(ISERROR(VLOOKUP(V30,登録について!$B$43:$N$54,3))=FALSE,VLOOKUP(V30,登録について!$B$43:$N$54,3,FALSE)*I8,"")</f>
        <v/>
      </c>
      <c r="W31" s="87" t="str">
        <f>IF(ISERROR(VLOOKUP(W30,登録について!$B$43:$N$54,3))=FALSE,VLOOKUP(W30,登録について!$B$43:$N$54,3,FALSE)*L8+VLOOKUP(W30,登録について!$B$43:$P$54,14,FALSE)*L8,"")</f>
        <v/>
      </c>
      <c r="X31" s="87" t="str">
        <f>IF(ISERROR(VLOOKUP(X30,登録について!$B$43:$N$54,3))=FALSE,VLOOKUP(X30,登録について!$B$43:$N$54,3,FALSE)*O8,"")</f>
        <v/>
      </c>
      <c r="Y31" s="87" t="str">
        <f>IF(ISERROR(VLOOKUP(Y30,登録について!$B$43:$N$54,3))=FALSE,VLOOKUP(Y30,登録について!$B$43:$N$54,3,FALSE)*F9,"")</f>
        <v/>
      </c>
      <c r="Z31" s="87" t="str">
        <f>IF(ISERROR(VLOOKUP(Z30,登録について!$B$43:$N$54,3))=FALSE,VLOOKUP(Z30,登録について!$B$43:$N$54,3,FALSE)*$F$10,"")</f>
        <v/>
      </c>
      <c r="AA31" s="87" t="str">
        <f>IF(ISERROR(VLOOKUP(AA30,登録について!$B$43:$N$54,3))=FALSE,VLOOKUP(AA30,登録について!$B$43:$N$54,3,FALSE)*$I$10,IF($M$6=$D$10,VLOOKUP($G$10,登録について!$B$43:$N$54,3,FALSE)*$I$10,""))</f>
        <v/>
      </c>
      <c r="AB31" s="87" t="str">
        <f>IF(ISERROR(VLOOKUP(AB30,登録について!$B$43:$N$54,3))=FALSE,VLOOKUP(AB30,登録について!$B$43:$N$54,3,FALSE)*$L$10,IF($M$6=$D$10,VLOOKUP($J$10,登録について!$B$43:$N$54,3,FALSE)*$L$10,IF($M$6=$G$10,VLOOKUP($J$10,登録について!$B$43:$N$54,3,FALSE)*$L$10,"")))</f>
        <v/>
      </c>
      <c r="AC31" s="87" t="str">
        <f>IF(ISERROR(VLOOKUP(AC30,登録について!$B$43:$N$54,3))=FALSE,VLOOKUP(AC30,登録について!$B$43:$N$54,3,FALSE)*$O$10,IF($M$6=$D$10,VLOOKUP($M$10,登録について!$B$43:$N$54,3,FALSE)*$O$10,IF($M$6=$G$10,VLOOKUP($M$10,登録について!$B$43:$N$54,3,FALSE)*$O$10,IF($M$6=$J$10,VLOOKUP($M$10,登録について!$B$43:$N$54,3,FALSE)*$O$10,""))))</f>
        <v/>
      </c>
      <c r="AD31" s="88" t="str">
        <f>IF(ISERROR(VLOOKUP(AD30,登録について!$B$43:$N$54,3))=FALSE,VLOOKUP(AD30,登録について!$B$43:$N$54,3,FALSE)*I9,"")</f>
        <v/>
      </c>
      <c r="AE31" s="89">
        <f>SUM(U31:AD31)</f>
        <v>0</v>
      </c>
      <c r="BA31" s="114"/>
    </row>
    <row r="32" spans="1:53" ht="28.5" customHeight="1" x14ac:dyDescent="0.15">
      <c r="A32" s="160" t="s">
        <v>133</v>
      </c>
      <c r="B32" s="287" t="s">
        <v>9</v>
      </c>
      <c r="C32" s="288"/>
      <c r="D32" s="155" t="s">
        <v>59</v>
      </c>
      <c r="E32" s="156" t="str">
        <f>IF(ISERROR(VLOOKUP($M$6,登録について!$B$43:$N$54,6))=FALSE,VLOOKUP($M$6,登録について!$B$43:$N$54,6,FALSE),"")</f>
        <v/>
      </c>
      <c r="F32" s="155" t="s">
        <v>10</v>
      </c>
      <c r="G32" s="155" t="s">
        <v>60</v>
      </c>
      <c r="H32" s="155" t="s">
        <v>59</v>
      </c>
      <c r="I32" s="157">
        <f>$O$7</f>
        <v>0</v>
      </c>
      <c r="J32" s="158" t="s">
        <v>11</v>
      </c>
      <c r="K32" s="162" t="s">
        <v>61</v>
      </c>
      <c r="L32" s="155" t="s">
        <v>62</v>
      </c>
      <c r="M32" s="344" t="str">
        <f>IF(O7=0,"",AE32)</f>
        <v/>
      </c>
      <c r="N32" s="344"/>
      <c r="O32" s="300" t="s">
        <v>10</v>
      </c>
      <c r="P32" s="301"/>
      <c r="S32" s="90" t="s">
        <v>133</v>
      </c>
      <c r="T32" s="85" t="s">
        <v>9</v>
      </c>
      <c r="U32" s="86" t="str">
        <f>IF(ISERROR(VLOOKUP(U30,登録について!$B$43:$N$54,6))=FALSE,VLOOKUP(U30,登録について!$B$43:$N$54,6,FALSE)*F8,"")</f>
        <v/>
      </c>
      <c r="V32" s="87" t="str">
        <f>IF(ISERROR(VLOOKUP(V30,登録について!$B$43:$N$54,6))=FALSE,VLOOKUP(V30,登録について!$B$43:$N$54,6,FALSE)*I8,"")</f>
        <v/>
      </c>
      <c r="W32" s="87" t="str">
        <f>IF(ISERROR(VLOOKUP(W30,登録について!$B$43:$N$54,6))=FALSE,VLOOKUP(W30,登録について!$B$43:$N$54,6,FALSE)*L8,"")</f>
        <v/>
      </c>
      <c r="X32" s="87" t="str">
        <f>IF(ISERROR(VLOOKUP(X30,登録について!$B$43:$N$54,6))=FALSE,VLOOKUP(X30,登録について!$B$43:$N$54,6,FALSE)*O8,"")</f>
        <v/>
      </c>
      <c r="Y32" s="87" t="str">
        <f>IF(ISERROR(VLOOKUP(Y30,登録について!$B$43:$N$54,6))=FALSE,VLOOKUP(Y30,登録について!$B$43:$N$54,6,FALSE)*F9,"")</f>
        <v/>
      </c>
      <c r="Z32" s="87" t="str">
        <f>IF(ISERROR(VLOOKUP(Z30,登録について!$B$43:$N$54,6))=FALSE,VLOOKUP(Z30,登録について!$B$43:$N$54,6,FALSE)*$F$10,"")</f>
        <v/>
      </c>
      <c r="AA32" s="87" t="str">
        <f>IF(ISERROR(VLOOKUP(AA30,登録について!$B$43:$N$54,6))=FALSE,VLOOKUP(AA30,登録について!$B$43:$N$54,6,FALSE)*$I$10,IF($M$6=$D$10,VLOOKUP($G$10,登録について!$B$43:$N$54,6,FALSE)*$I$10,""))</f>
        <v/>
      </c>
      <c r="AB32" s="87" t="str">
        <f>IF(ISERROR(VLOOKUP(AB30,登録について!$B$43:$N$54,6))=FALSE,VLOOKUP(AB30,登録について!$B$43:$N$54,6,FALSE)*$L$10,IF($M$6=$D$10,VLOOKUP($J$10,登録について!$B$43:$N$54,6,FALSE)*$L$10,IF($M$6=$G$10,VLOOKUP($J$10,登録について!$B$43:$N$54,6,FALSE)*$L$10,"")))</f>
        <v/>
      </c>
      <c r="AC32" s="87" t="str">
        <f>IF(ISERROR(VLOOKUP(AC30,登録について!$B$43:$N$54,6))=FALSE,VLOOKUP(AC30,登録について!$B$43:$N$54,6,FALSE)*$O$10,IF($M$6=$D$10,VLOOKUP($M$10,登録について!$B$43:$N$54,6,FALSE)*$O$10,IF($M$6=$G$10,VLOOKUP($M$10,登録について!$B$43:$N$54,6,FALSE)*$O$10,IF($M$6=$J$10,VLOOKUP($M$10,登録について!$B$43:$N$54,6,FALSE)*$O$10,""))))</f>
        <v/>
      </c>
      <c r="AD32" s="88" t="str">
        <f>IF(ISERROR(VLOOKUP(AD30,登録について!$B$43:$N$54,6))=FALSE,VLOOKUP(AD30,登録について!$B$43:$N$54,6,FALSE)*I9,"")</f>
        <v/>
      </c>
      <c r="AE32" s="89">
        <f>SUM(U32:AD32)</f>
        <v>0</v>
      </c>
      <c r="BA32" s="114"/>
    </row>
    <row r="33" spans="1:53" ht="28.5" customHeight="1" thickBot="1" x14ac:dyDescent="0.2">
      <c r="A33" s="160" t="s">
        <v>156</v>
      </c>
      <c r="B33" s="287" t="s">
        <v>9</v>
      </c>
      <c r="C33" s="288"/>
      <c r="D33" s="155" t="s">
        <v>59</v>
      </c>
      <c r="E33" s="156" t="str">
        <f>IF(ISERROR(VLOOKUP($M$6,登録について!$B$43:$N$54,9))=FALSE,VLOOKUP($M$6,登録について!$B$43:$N$54,9,FALSE),"")</f>
        <v/>
      </c>
      <c r="F33" s="155" t="s">
        <v>10</v>
      </c>
      <c r="G33" s="155" t="s">
        <v>60</v>
      </c>
      <c r="H33" s="155" t="s">
        <v>59</v>
      </c>
      <c r="I33" s="157">
        <f>$O$7</f>
        <v>0</v>
      </c>
      <c r="J33" s="158" t="s">
        <v>11</v>
      </c>
      <c r="K33" s="162" t="s">
        <v>61</v>
      </c>
      <c r="L33" s="155" t="s">
        <v>63</v>
      </c>
      <c r="M33" s="344" t="str">
        <f>IF(O7=0,"",AE33)</f>
        <v/>
      </c>
      <c r="N33" s="344"/>
      <c r="O33" s="300" t="s">
        <v>10</v>
      </c>
      <c r="P33" s="301"/>
      <c r="S33" s="84" t="s">
        <v>156</v>
      </c>
      <c r="T33" s="85" t="s">
        <v>9</v>
      </c>
      <c r="U33" s="86" t="str">
        <f>IF(ISERROR(VLOOKUP(U30,登録について!$B$43:$N$54,9))=FALSE,VLOOKUP(U30,登録について!$B$43:$N$54,9,FALSE)*F8,"")</f>
        <v/>
      </c>
      <c r="V33" s="87" t="str">
        <f>IF(ISERROR(VLOOKUP(V30,登録について!$B$43:$N$54,9))=FALSE,VLOOKUP(V30,登録について!$B$43:$N$54,9,FALSE)*I8,"")</f>
        <v/>
      </c>
      <c r="W33" s="87" t="str">
        <f>IF(ISERROR(VLOOKUP(W30,登録について!$B$43:$N$54,9))=FALSE,VLOOKUP(W30,登録について!$B$43:$N$54,9,FALSE)*L8,"")</f>
        <v/>
      </c>
      <c r="X33" s="87" t="str">
        <f>IF(ISERROR(VLOOKUP(X30,登録について!$B$43:$N$54,9))=FALSE,VLOOKUP(X30,登録について!$B$43:$N$54,9,FALSE)*O8,"")</f>
        <v/>
      </c>
      <c r="Y33" s="87" t="str">
        <f>IF(ISERROR(VLOOKUP(Y30,登録について!$B$43:$N$54,9))=FALSE,VLOOKUP(Y30,登録について!$B$43:$N$54,9,FALSE)*F9,"")</f>
        <v/>
      </c>
      <c r="Z33" s="87" t="str">
        <f>IF(ISERROR(VLOOKUP(Z30,登録について!$B$43:$N$54,9))=FALSE,VLOOKUP(Z30,登録について!$B$43:$N$54,9,FALSE)*$F$10,"")</f>
        <v/>
      </c>
      <c r="AA33" s="87" t="str">
        <f>IF(ISERROR(VLOOKUP(AA30,登録について!$B$43:$N$54,9))=FALSE,VLOOKUP(AA30,登録について!$B$43:$N$54,9,FALSE)*$I$10,IF($M$6=$D$10,VLOOKUP($G$10,登録について!$B$43:$N$54,9,FALSE)*$I$10,""))</f>
        <v/>
      </c>
      <c r="AB33" s="87" t="str">
        <f>IF(ISERROR(VLOOKUP(AB30,登録について!$B$43:$N$54,9))=FALSE,VLOOKUP(AB30,登録について!$B$43:$N$54,9,FALSE)*$L$10,IF($M$6=$D$10,VLOOKUP(J10,登録について!$B$43:$N$54,9,FALSE)*$L$10,IF($M$6=$G$10,VLOOKUP(J10,登録について!$B$43:$N$54,9,FALSE)*$L$10,"")))</f>
        <v/>
      </c>
      <c r="AC33" s="87" t="str">
        <f>IF(ISERROR(VLOOKUP(AC30,登録について!$B$43:$N$54,9))=FALSE,VLOOKUP(AC30,登録について!$B$43:$N$54,9,FALSE)*$O$10,IF($M$6=$D$10,VLOOKUP($M$10,登録について!$B$43:$N$54,9,FALSE)*$O$10,IF($M$6=$G$10,VLOOKUP($M$10,登録について!$B$43:$N$54,9,FALSE)*$O$10,IF($M$6=$J10,VLOOKUP($M$10,登録について!$B$43:$N$54,9,FALSE)*$O$10,""))))</f>
        <v/>
      </c>
      <c r="AD33" s="88" t="str">
        <f>IF(ISERROR(VLOOKUP(AD30,登録について!$B$45:$N$54,9))=FALSE,VLOOKUP(AD30,登録について!$B$45:$N$54,9,FALSE)*I9,"")</f>
        <v/>
      </c>
      <c r="AE33" s="89">
        <f>SUM(U33:AD33)</f>
        <v>0</v>
      </c>
      <c r="BA33" s="114"/>
    </row>
    <row r="34" spans="1:53" s="2" customFormat="1" ht="28.5" customHeight="1" thickTop="1" thickBot="1" x14ac:dyDescent="0.2">
      <c r="A34" s="279" t="s">
        <v>269</v>
      </c>
      <c r="B34" s="280"/>
      <c r="C34" s="280"/>
      <c r="D34" s="280"/>
      <c r="E34" s="280"/>
      <c r="F34" s="280"/>
      <c r="G34" s="280"/>
      <c r="H34" s="280"/>
      <c r="I34" s="280"/>
      <c r="J34" s="280"/>
      <c r="K34" s="281"/>
      <c r="L34" s="191" t="s">
        <v>255</v>
      </c>
      <c r="M34" s="282">
        <f>SUM(M31:N33)</f>
        <v>0</v>
      </c>
      <c r="N34" s="282"/>
      <c r="O34" s="283" t="s">
        <v>12</v>
      </c>
      <c r="P34" s="284"/>
      <c r="U34">
        <f>登録について!O90</f>
        <v>0</v>
      </c>
      <c r="V34">
        <f>登録について!O101</f>
        <v>0</v>
      </c>
      <c r="W34">
        <f>登録について!O111</f>
        <v>0</v>
      </c>
      <c r="X34">
        <f>登録について!O122</f>
        <v>0</v>
      </c>
      <c r="Y34">
        <f>登録について!O134</f>
        <v>0</v>
      </c>
      <c r="Z34">
        <f>登録について!$O$101</f>
        <v>0</v>
      </c>
      <c r="AA34">
        <f>登録について!$O$101</f>
        <v>0</v>
      </c>
      <c r="AB34">
        <f>登録について!$O$101</f>
        <v>0</v>
      </c>
      <c r="AC34">
        <f>登録について!$O$101</f>
        <v>0</v>
      </c>
      <c r="AD34">
        <f>登録について!$O$101</f>
        <v>0</v>
      </c>
      <c r="AE34"/>
      <c r="BA34" s="134"/>
    </row>
    <row r="35" spans="1:53" s="183" customFormat="1" ht="98.25" customHeight="1" thickTop="1" x14ac:dyDescent="0.15">
      <c r="A35" s="310" t="s">
        <v>259</v>
      </c>
      <c r="B35" s="311"/>
      <c r="C35" s="311"/>
      <c r="D35" s="311"/>
      <c r="E35" s="311"/>
      <c r="F35" s="311"/>
      <c r="G35" s="311"/>
      <c r="H35" s="311"/>
      <c r="I35" s="311"/>
      <c r="J35" s="311"/>
      <c r="K35" s="311"/>
      <c r="L35" s="311"/>
      <c r="M35" s="311"/>
      <c r="N35" s="311"/>
      <c r="O35" s="311"/>
      <c r="P35" s="311"/>
      <c r="S35" s="181"/>
      <c r="T35" s="182"/>
    </row>
    <row r="36" spans="1:53" ht="28.5" customHeight="1" thickBot="1" x14ac:dyDescent="0.2">
      <c r="A36" s="184"/>
      <c r="B36" s="185"/>
      <c r="C36" s="185"/>
      <c r="D36" s="186"/>
      <c r="E36" s="187"/>
      <c r="F36" s="186"/>
      <c r="G36" s="186"/>
      <c r="H36" s="186"/>
      <c r="I36" s="188"/>
      <c r="J36" s="189"/>
      <c r="K36" s="188"/>
      <c r="L36" s="186"/>
      <c r="M36" s="190"/>
      <c r="N36" s="190"/>
      <c r="O36" s="186"/>
      <c r="P36" s="186"/>
      <c r="S36" s="181"/>
      <c r="T36" s="182"/>
      <c r="U36" s="183"/>
      <c r="V36" s="183"/>
      <c r="W36" s="183"/>
      <c r="X36" s="183"/>
      <c r="Y36" s="183"/>
      <c r="Z36" s="183"/>
      <c r="AA36" s="183"/>
      <c r="AB36" s="183"/>
      <c r="AC36" s="183"/>
      <c r="AD36" s="183"/>
      <c r="AE36" s="183"/>
      <c r="BA36" s="114"/>
    </row>
    <row r="37" spans="1:53" ht="28.5" customHeight="1" thickTop="1" x14ac:dyDescent="0.15">
      <c r="A37" s="285" t="s">
        <v>157</v>
      </c>
      <c r="B37" s="286"/>
      <c r="C37" s="286"/>
      <c r="D37" s="197" t="s">
        <v>153</v>
      </c>
      <c r="E37" s="198">
        <v>11000</v>
      </c>
      <c r="F37" s="199" t="s">
        <v>10</v>
      </c>
      <c r="G37" s="199" t="s">
        <v>158</v>
      </c>
      <c r="H37" s="199" t="s">
        <v>153</v>
      </c>
      <c r="I37" s="200">
        <f>I20</f>
        <v>0</v>
      </c>
      <c r="J37" s="302" t="s">
        <v>159</v>
      </c>
      <c r="K37" s="303"/>
      <c r="L37" s="201" t="s">
        <v>64</v>
      </c>
      <c r="M37" s="307">
        <f>E37*I37</f>
        <v>0</v>
      </c>
      <c r="N37" s="308"/>
      <c r="O37" s="275" t="s">
        <v>10</v>
      </c>
      <c r="P37" s="276"/>
      <c r="S37" s="91"/>
      <c r="T37" s="91"/>
      <c r="U37" s="92" t="s">
        <v>20</v>
      </c>
      <c r="V37" s="92" t="s">
        <v>21</v>
      </c>
      <c r="W37" s="92" t="s">
        <v>22</v>
      </c>
      <c r="X37" s="92" t="s">
        <v>23</v>
      </c>
      <c r="Y37" s="92" t="s">
        <v>24</v>
      </c>
      <c r="Z37" s="92" t="s">
        <v>101</v>
      </c>
      <c r="AA37" s="92" t="s">
        <v>25</v>
      </c>
      <c r="AB37" s="92" t="s">
        <v>26</v>
      </c>
      <c r="AC37" s="92" t="s">
        <v>27</v>
      </c>
      <c r="AD37" s="92" t="s">
        <v>28</v>
      </c>
      <c r="BA37" s="114"/>
    </row>
    <row r="38" spans="1:53" s="54" customFormat="1" ht="15" customHeight="1" x14ac:dyDescent="0.15">
      <c r="A38" s="304" t="s">
        <v>160</v>
      </c>
      <c r="B38" s="305"/>
      <c r="C38" s="306"/>
      <c r="D38" s="440" t="s">
        <v>153</v>
      </c>
      <c r="E38" s="442">
        <f>O22</f>
        <v>0</v>
      </c>
      <c r="F38" s="294" t="s">
        <v>10</v>
      </c>
      <c r="G38" s="294"/>
      <c r="H38" s="294"/>
      <c r="I38" s="294"/>
      <c r="J38" s="290" t="s">
        <v>61</v>
      </c>
      <c r="K38" s="291"/>
      <c r="L38" s="296" t="s">
        <v>65</v>
      </c>
      <c r="M38" s="298">
        <f>E38</f>
        <v>0</v>
      </c>
      <c r="N38" s="298"/>
      <c r="O38" s="454" t="s">
        <v>10</v>
      </c>
      <c r="P38" s="455"/>
      <c r="T38" s="93"/>
      <c r="U38" s="54">
        <f>登録について!O94</f>
        <v>0</v>
      </c>
      <c r="V38" s="54">
        <f>登録について!O105</f>
        <v>0</v>
      </c>
      <c r="W38" s="54">
        <f>登録について!O115</f>
        <v>0</v>
      </c>
      <c r="X38" s="54">
        <f>登録について!O127</f>
        <v>0</v>
      </c>
      <c r="Y38" s="54">
        <f>登録について!O138</f>
        <v>0</v>
      </c>
      <c r="Z38" s="54">
        <f>登録について!$O$105</f>
        <v>0</v>
      </c>
      <c r="AA38" s="54">
        <f>登録について!$O$105</f>
        <v>0</v>
      </c>
      <c r="AB38" s="54">
        <f>登録について!$O$105</f>
        <v>0</v>
      </c>
      <c r="AC38" s="54">
        <f>登録について!$O$105</f>
        <v>0</v>
      </c>
      <c r="AD38" s="54">
        <f>登録について!$O$105</f>
        <v>0</v>
      </c>
      <c r="AE38" s="93"/>
      <c r="BA38" s="133"/>
    </row>
    <row r="39" spans="1:53" s="54" customFormat="1" x14ac:dyDescent="0.15">
      <c r="A39" s="458" t="s">
        <v>257</v>
      </c>
      <c r="B39" s="459"/>
      <c r="C39" s="460"/>
      <c r="D39" s="441"/>
      <c r="E39" s="443"/>
      <c r="F39" s="295"/>
      <c r="G39" s="295"/>
      <c r="H39" s="295"/>
      <c r="I39" s="295"/>
      <c r="J39" s="292"/>
      <c r="K39" s="293"/>
      <c r="L39" s="297"/>
      <c r="M39" s="299"/>
      <c r="N39" s="299"/>
      <c r="O39" s="456"/>
      <c r="P39" s="457"/>
      <c r="T39" s="93"/>
      <c r="AE39" s="93"/>
      <c r="BA39" s="133"/>
    </row>
    <row r="40" spans="1:53" s="2" customFormat="1" ht="15" customHeight="1" x14ac:dyDescent="0.15">
      <c r="A40" s="437" t="s">
        <v>161</v>
      </c>
      <c r="B40" s="438"/>
      <c r="C40" s="439"/>
      <c r="D40" s="461" t="s">
        <v>153</v>
      </c>
      <c r="E40" s="463">
        <f>O24</f>
        <v>0</v>
      </c>
      <c r="F40" s="461" t="s">
        <v>10</v>
      </c>
      <c r="G40" s="461"/>
      <c r="H40" s="461"/>
      <c r="I40" s="461"/>
      <c r="J40" s="465" t="s">
        <v>61</v>
      </c>
      <c r="K40" s="466"/>
      <c r="L40" s="472" t="s">
        <v>256</v>
      </c>
      <c r="M40" s="422">
        <f>E40</f>
        <v>0</v>
      </c>
      <c r="N40" s="422"/>
      <c r="O40" s="424" t="s">
        <v>10</v>
      </c>
      <c r="P40" s="425"/>
      <c r="S40"/>
      <c r="T40" s="92"/>
      <c r="U40">
        <f>登録について!O95</f>
        <v>0</v>
      </c>
      <c r="V40">
        <f>登録について!O106</f>
        <v>0</v>
      </c>
      <c r="W40">
        <f>登録について!O116</f>
        <v>0</v>
      </c>
      <c r="X40">
        <f>登録について!O128</f>
        <v>0</v>
      </c>
      <c r="Y40">
        <f>登録について!O139</f>
        <v>0</v>
      </c>
      <c r="Z40">
        <f>登録について!$O$106</f>
        <v>0</v>
      </c>
      <c r="AA40">
        <f>登録について!$O$106</f>
        <v>0</v>
      </c>
      <c r="AB40">
        <f>登録について!$O$106</f>
        <v>0</v>
      </c>
      <c r="AC40">
        <f>登録について!$O$106</f>
        <v>0</v>
      </c>
      <c r="AD40">
        <f>登録について!$O$106</f>
        <v>0</v>
      </c>
      <c r="AE40"/>
      <c r="BA40" s="134"/>
    </row>
    <row r="41" spans="1:53" s="2" customFormat="1" ht="14.25" thickBot="1" x14ac:dyDescent="0.2">
      <c r="A41" s="469" t="s">
        <v>257</v>
      </c>
      <c r="B41" s="470"/>
      <c r="C41" s="471"/>
      <c r="D41" s="462"/>
      <c r="E41" s="464"/>
      <c r="F41" s="462"/>
      <c r="G41" s="462"/>
      <c r="H41" s="462"/>
      <c r="I41" s="462"/>
      <c r="J41" s="467"/>
      <c r="K41" s="468"/>
      <c r="L41" s="473"/>
      <c r="M41" s="423"/>
      <c r="N41" s="423"/>
      <c r="O41" s="426"/>
      <c r="P41" s="427"/>
      <c r="S41"/>
      <c r="T41" s="92"/>
      <c r="U41"/>
      <c r="V41"/>
      <c r="W41"/>
      <c r="X41"/>
      <c r="Y41"/>
      <c r="Z41"/>
      <c r="AA41"/>
      <c r="AB41"/>
      <c r="AC41"/>
      <c r="AD41"/>
      <c r="AE41"/>
      <c r="BA41" s="134"/>
    </row>
    <row r="42" spans="1:53" s="54" customFormat="1" ht="15" customHeight="1" thickTop="1" x14ac:dyDescent="0.15">
      <c r="A42" s="304" t="s">
        <v>258</v>
      </c>
      <c r="B42" s="305"/>
      <c r="C42" s="306"/>
      <c r="D42" s="440" t="s">
        <v>153</v>
      </c>
      <c r="E42" s="442">
        <f>O26</f>
        <v>0</v>
      </c>
      <c r="F42" s="294" t="s">
        <v>10</v>
      </c>
      <c r="G42" s="294"/>
      <c r="H42" s="294"/>
      <c r="I42" s="294"/>
      <c r="J42" s="290" t="s">
        <v>61</v>
      </c>
      <c r="K42" s="291"/>
      <c r="L42" s="296" t="s">
        <v>262</v>
      </c>
      <c r="M42" s="298">
        <f>E42</f>
        <v>0</v>
      </c>
      <c r="N42" s="298"/>
      <c r="O42" s="454" t="s">
        <v>10</v>
      </c>
      <c r="P42" s="455"/>
      <c r="T42" s="93"/>
      <c r="U42" s="54">
        <f>登録について!O98</f>
        <v>0</v>
      </c>
      <c r="V42" s="54">
        <f>登録について!O109</f>
        <v>0</v>
      </c>
      <c r="W42" s="54">
        <f>登録について!O119</f>
        <v>0</v>
      </c>
      <c r="X42" s="54">
        <f>登録について!O131</f>
        <v>0</v>
      </c>
      <c r="Y42" s="54">
        <f>登録について!O142</f>
        <v>0</v>
      </c>
      <c r="Z42" s="54">
        <f>登録について!$O$105</f>
        <v>0</v>
      </c>
      <c r="AA42" s="54">
        <f>登録について!$O$105</f>
        <v>0</v>
      </c>
      <c r="AB42" s="54">
        <f>登録について!$O$105</f>
        <v>0</v>
      </c>
      <c r="AC42" s="54">
        <f>登録について!$O$105</f>
        <v>0</v>
      </c>
      <c r="AD42" s="54">
        <f>登録について!$O$105</f>
        <v>0</v>
      </c>
      <c r="AE42" s="93"/>
      <c r="BA42" s="133"/>
    </row>
    <row r="43" spans="1:53" s="54" customFormat="1" ht="14.25" thickBot="1" x14ac:dyDescent="0.2">
      <c r="A43" s="458" t="s">
        <v>264</v>
      </c>
      <c r="B43" s="459"/>
      <c r="C43" s="460"/>
      <c r="D43" s="441"/>
      <c r="E43" s="443"/>
      <c r="F43" s="295"/>
      <c r="G43" s="295"/>
      <c r="H43" s="295"/>
      <c r="I43" s="295"/>
      <c r="J43" s="292"/>
      <c r="K43" s="293"/>
      <c r="L43" s="297"/>
      <c r="M43" s="299"/>
      <c r="N43" s="299"/>
      <c r="O43" s="456"/>
      <c r="P43" s="457"/>
      <c r="T43" s="93"/>
      <c r="AE43" s="93"/>
      <c r="BA43" s="133"/>
    </row>
    <row r="44" spans="1:53" s="2" customFormat="1" ht="28.5" customHeight="1" thickTop="1" thickBot="1" x14ac:dyDescent="0.2">
      <c r="A44" s="279" t="s">
        <v>265</v>
      </c>
      <c r="B44" s="280"/>
      <c r="C44" s="280"/>
      <c r="D44" s="280"/>
      <c r="E44" s="280"/>
      <c r="F44" s="280"/>
      <c r="G44" s="280"/>
      <c r="H44" s="280"/>
      <c r="I44" s="280"/>
      <c r="J44" s="280"/>
      <c r="K44" s="281"/>
      <c r="L44" s="191" t="s">
        <v>263</v>
      </c>
      <c r="M44" s="282">
        <f>SUM(M37:N43)</f>
        <v>0</v>
      </c>
      <c r="N44" s="282"/>
      <c r="O44" s="283" t="s">
        <v>12</v>
      </c>
      <c r="P44" s="284"/>
      <c r="U44">
        <f>登録について!O99</f>
        <v>0</v>
      </c>
      <c r="V44">
        <f>登録について!O110</f>
        <v>0</v>
      </c>
      <c r="W44">
        <f>登録について!O120</f>
        <v>0</v>
      </c>
      <c r="X44">
        <f>登録について!O131</f>
        <v>0</v>
      </c>
      <c r="Y44">
        <f>登録について!O143</f>
        <v>0</v>
      </c>
      <c r="Z44">
        <f>登録について!$O$101</f>
        <v>0</v>
      </c>
      <c r="AA44">
        <f>登録について!$O$101</f>
        <v>0</v>
      </c>
      <c r="AB44">
        <f>登録について!$O$101</f>
        <v>0</v>
      </c>
      <c r="AC44">
        <f>登録について!$O$101</f>
        <v>0</v>
      </c>
      <c r="AD44">
        <f>登録について!$O$101</f>
        <v>0</v>
      </c>
      <c r="AE44"/>
      <c r="BA44" s="134"/>
    </row>
    <row r="45" spans="1:53" ht="20.25" customHeight="1" thickTop="1" x14ac:dyDescent="0.15">
      <c r="A45" s="109"/>
      <c r="B45" s="109" t="s">
        <v>266</v>
      </c>
      <c r="C45" s="110"/>
      <c r="D45" s="111" t="s">
        <v>163</v>
      </c>
      <c r="E45" s="110"/>
      <c r="F45" s="109" t="s">
        <v>164</v>
      </c>
      <c r="G45" s="289" t="s">
        <v>165</v>
      </c>
      <c r="H45" s="289"/>
      <c r="I45" s="289"/>
      <c r="J45" s="289"/>
      <c r="K45" s="289"/>
      <c r="L45" s="289"/>
      <c r="M45" s="289"/>
      <c r="N45" s="289" t="s">
        <v>166</v>
      </c>
      <c r="O45" s="289"/>
      <c r="P45" s="289"/>
      <c r="U45">
        <f>登録について!O89</f>
        <v>0</v>
      </c>
      <c r="V45">
        <f>登録について!O100</f>
        <v>0</v>
      </c>
      <c r="W45">
        <f>登録について!O110</f>
        <v>0</v>
      </c>
      <c r="X45">
        <f>登録について!O121</f>
        <v>0</v>
      </c>
      <c r="Y45">
        <f>登録について!O133</f>
        <v>0</v>
      </c>
      <c r="Z45">
        <f>登録について!$O$100</f>
        <v>0</v>
      </c>
      <c r="AA45">
        <f>登録について!$O$100</f>
        <v>0</v>
      </c>
      <c r="AB45">
        <f>登録について!$O$100</f>
        <v>0</v>
      </c>
      <c r="AC45">
        <f>登録について!$O$100</f>
        <v>0</v>
      </c>
      <c r="AD45">
        <f>登録について!$O$100</f>
        <v>0</v>
      </c>
      <c r="BA45" s="114"/>
    </row>
    <row r="46" spans="1:53" x14ac:dyDescent="0.15">
      <c r="A46" s="94"/>
      <c r="B46" s="94"/>
      <c r="C46" s="94"/>
      <c r="D46" s="94"/>
      <c r="E46" s="94"/>
      <c r="F46" s="94"/>
      <c r="G46" s="94"/>
      <c r="H46" s="274" t="s">
        <v>178</v>
      </c>
      <c r="I46" s="274"/>
      <c r="J46" s="274"/>
      <c r="K46" s="274"/>
      <c r="L46" s="274"/>
      <c r="M46" s="274"/>
      <c r="N46" s="274"/>
      <c r="O46" s="274"/>
      <c r="P46" s="274"/>
      <c r="BA46" s="114"/>
    </row>
    <row r="47" spans="1:53" x14ac:dyDescent="0.15">
      <c r="A47" s="94"/>
      <c r="B47" s="94"/>
      <c r="C47" s="94"/>
      <c r="D47" s="94"/>
      <c r="E47" s="94"/>
      <c r="F47" s="94"/>
      <c r="G47" s="94"/>
      <c r="H47" s="94"/>
      <c r="I47" s="94"/>
      <c r="J47" s="94"/>
      <c r="K47" s="94"/>
      <c r="L47" s="94"/>
      <c r="M47" s="94"/>
      <c r="N47" s="94"/>
      <c r="O47" s="94"/>
      <c r="P47" s="94"/>
      <c r="BA47" s="114"/>
    </row>
    <row r="48" spans="1:53" s="23" customFormat="1" ht="18" customHeight="1" x14ac:dyDescent="0.15">
      <c r="A48" s="429" t="s">
        <v>135</v>
      </c>
      <c r="B48" s="429"/>
      <c r="C48" s="429"/>
      <c r="D48" s="429"/>
      <c r="E48" s="429"/>
      <c r="F48" s="309" t="s">
        <v>179</v>
      </c>
      <c r="G48" s="309"/>
      <c r="H48" s="309"/>
      <c r="I48" s="98" t="s">
        <v>46</v>
      </c>
      <c r="J48" s="273" t="s">
        <v>85</v>
      </c>
      <c r="K48" s="273"/>
      <c r="L48" s="273"/>
      <c r="M48" s="273" t="s">
        <v>47</v>
      </c>
      <c r="N48" s="273"/>
      <c r="O48" s="273"/>
      <c r="P48" s="273"/>
      <c r="BA48" s="135"/>
    </row>
    <row r="49" spans="1:53" x14ac:dyDescent="0.15">
      <c r="A49" s="94"/>
      <c r="B49" s="95"/>
      <c r="C49" s="95"/>
      <c r="D49" s="95"/>
      <c r="E49" s="95"/>
      <c r="F49" s="96"/>
      <c r="G49" s="96"/>
      <c r="H49" s="96"/>
      <c r="I49" s="428" t="s">
        <v>134</v>
      </c>
      <c r="J49" s="428"/>
      <c r="K49" s="428"/>
      <c r="L49" s="428"/>
      <c r="M49" s="428"/>
      <c r="N49" s="428"/>
      <c r="O49" s="428"/>
      <c r="P49" s="428"/>
      <c r="BA49" s="114"/>
    </row>
    <row r="50" spans="1:53" ht="18.75" x14ac:dyDescent="0.2">
      <c r="A50" s="97"/>
      <c r="B50" s="97"/>
      <c r="C50" s="97"/>
      <c r="D50" s="97"/>
      <c r="E50" s="97"/>
      <c r="F50" s="97"/>
      <c r="G50" s="97"/>
      <c r="H50" s="97"/>
      <c r="I50" s="97"/>
      <c r="J50" s="97"/>
      <c r="K50" s="97"/>
      <c r="L50" s="97"/>
      <c r="M50" s="97"/>
      <c r="N50" s="97"/>
      <c r="O50" s="97"/>
      <c r="P50" s="136" t="s">
        <v>177</v>
      </c>
      <c r="BA50" s="114"/>
    </row>
  </sheetData>
  <sheetProtection selectLockedCells="1"/>
  <mergeCells count="138">
    <mergeCell ref="M42:N43"/>
    <mergeCell ref="O42:P43"/>
    <mergeCell ref="A43:C43"/>
    <mergeCell ref="O38:P39"/>
    <mergeCell ref="A39:C39"/>
    <mergeCell ref="D40:D41"/>
    <mergeCell ref="E40:E41"/>
    <mergeCell ref="F40:F41"/>
    <mergeCell ref="G40:G41"/>
    <mergeCell ref="H40:H41"/>
    <mergeCell ref="J40:K41"/>
    <mergeCell ref="I40:I41"/>
    <mergeCell ref="A41:C41"/>
    <mergeCell ref="L40:L41"/>
    <mergeCell ref="A42:C42"/>
    <mergeCell ref="D42:D43"/>
    <mergeCell ref="E42:E43"/>
    <mergeCell ref="F42:F43"/>
    <mergeCell ref="G42:G43"/>
    <mergeCell ref="H42:H43"/>
    <mergeCell ref="I42:I43"/>
    <mergeCell ref="J42:K43"/>
    <mergeCell ref="L42:L43"/>
    <mergeCell ref="J9:P9"/>
    <mergeCell ref="M40:N41"/>
    <mergeCell ref="O40:P41"/>
    <mergeCell ref="I49:P49"/>
    <mergeCell ref="A48:E48"/>
    <mergeCell ref="A13:C13"/>
    <mergeCell ref="A14:C14"/>
    <mergeCell ref="D14:P14"/>
    <mergeCell ref="A15:C15"/>
    <mergeCell ref="D15:E15"/>
    <mergeCell ref="A17:C17"/>
    <mergeCell ref="J19:O19"/>
    <mergeCell ref="O33:P33"/>
    <mergeCell ref="A40:C40"/>
    <mergeCell ref="D25:P25"/>
    <mergeCell ref="A44:K44"/>
    <mergeCell ref="M44:N44"/>
    <mergeCell ref="O44:P44"/>
    <mergeCell ref="D38:D39"/>
    <mergeCell ref="E38:E39"/>
    <mergeCell ref="F38:F39"/>
    <mergeCell ref="A22:C22"/>
    <mergeCell ref="J18:O18"/>
    <mergeCell ref="D1:P1"/>
    <mergeCell ref="A7:C7"/>
    <mergeCell ref="A8:C10"/>
    <mergeCell ref="A6:C6"/>
    <mergeCell ref="K3:L3"/>
    <mergeCell ref="A5:C5"/>
    <mergeCell ref="D7:L7"/>
    <mergeCell ref="D28:P28"/>
    <mergeCell ref="A29:C29"/>
    <mergeCell ref="D29:P29"/>
    <mergeCell ref="A16:C16"/>
    <mergeCell ref="D5:P5"/>
    <mergeCell ref="D6:J6"/>
    <mergeCell ref="O7:P7"/>
    <mergeCell ref="J10:K10"/>
    <mergeCell ref="D17:E17"/>
    <mergeCell ref="A18:C18"/>
    <mergeCell ref="A28:C28"/>
    <mergeCell ref="G9:H9"/>
    <mergeCell ref="A21:C21"/>
    <mergeCell ref="A27:C27"/>
    <mergeCell ref="O8:P8"/>
    <mergeCell ref="I22:K22"/>
    <mergeCell ref="I24:K24"/>
    <mergeCell ref="L22:N22"/>
    <mergeCell ref="L24:N24"/>
    <mergeCell ref="D23:P23"/>
    <mergeCell ref="M32:N32"/>
    <mergeCell ref="B31:C31"/>
    <mergeCell ref="A24:C24"/>
    <mergeCell ref="D19:H19"/>
    <mergeCell ref="D21:P21"/>
    <mergeCell ref="D22:G22"/>
    <mergeCell ref="O31:P31"/>
    <mergeCell ref="M33:N33"/>
    <mergeCell ref="M31:N31"/>
    <mergeCell ref="A26:C26"/>
    <mergeCell ref="D26:G26"/>
    <mergeCell ref="I26:K26"/>
    <mergeCell ref="L26:N26"/>
    <mergeCell ref="D27:P27"/>
    <mergeCell ref="A23:C23"/>
    <mergeCell ref="A25:C25"/>
    <mergeCell ref="B33:C33"/>
    <mergeCell ref="K6:L6"/>
    <mergeCell ref="M6:P6"/>
    <mergeCell ref="M7:N7"/>
    <mergeCell ref="J16:K16"/>
    <mergeCell ref="D18:F18"/>
    <mergeCell ref="A11:P11"/>
    <mergeCell ref="D16:E16"/>
    <mergeCell ref="L15:P15"/>
    <mergeCell ref="J20:K20"/>
    <mergeCell ref="A19:C19"/>
    <mergeCell ref="A20:C20"/>
    <mergeCell ref="O10:P10"/>
    <mergeCell ref="D13:E13"/>
    <mergeCell ref="G13:H13"/>
    <mergeCell ref="D8:E8"/>
    <mergeCell ref="G8:H8"/>
    <mergeCell ref="J8:K8"/>
    <mergeCell ref="D20:G20"/>
    <mergeCell ref="M10:N10"/>
    <mergeCell ref="D10:E10"/>
    <mergeCell ref="G10:H10"/>
    <mergeCell ref="D9:E9"/>
    <mergeCell ref="L16:P16"/>
    <mergeCell ref="M8:N8"/>
    <mergeCell ref="J48:L48"/>
    <mergeCell ref="M48:P48"/>
    <mergeCell ref="H46:P46"/>
    <mergeCell ref="O37:P37"/>
    <mergeCell ref="D24:G24"/>
    <mergeCell ref="A34:K34"/>
    <mergeCell ref="M34:N34"/>
    <mergeCell ref="O34:P34"/>
    <mergeCell ref="A37:C37"/>
    <mergeCell ref="B32:C32"/>
    <mergeCell ref="G45:M45"/>
    <mergeCell ref="N45:P45"/>
    <mergeCell ref="J38:K39"/>
    <mergeCell ref="G38:G39"/>
    <mergeCell ref="H38:H39"/>
    <mergeCell ref="I38:I39"/>
    <mergeCell ref="L38:L39"/>
    <mergeCell ref="M38:N39"/>
    <mergeCell ref="O32:P32"/>
    <mergeCell ref="J37:K37"/>
    <mergeCell ref="A38:C38"/>
    <mergeCell ref="M37:N37"/>
    <mergeCell ref="F48:H48"/>
    <mergeCell ref="A35:P35"/>
  </mergeCells>
  <phoneticPr fontId="1"/>
  <conditionalFormatting sqref="A15:A20 A28">
    <cfRule type="expression" dxfId="32" priority="18" stopIfTrue="1">
      <formula>A15="○"</formula>
    </cfRule>
  </conditionalFormatting>
  <conditionalFormatting sqref="A22">
    <cfRule type="expression" dxfId="31" priority="14" stopIfTrue="1">
      <formula>A22="○"</formula>
    </cfRule>
  </conditionalFormatting>
  <conditionalFormatting sqref="A24">
    <cfRule type="expression" dxfId="30" priority="10" stopIfTrue="1">
      <formula>A24="○"</formula>
    </cfRule>
  </conditionalFormatting>
  <conditionalFormatting sqref="C45 E45">
    <cfRule type="expression" dxfId="29" priority="12" stopIfTrue="1">
      <formula>C45&lt;&gt;""</formula>
    </cfRule>
  </conditionalFormatting>
  <conditionalFormatting sqref="D5">
    <cfRule type="expression" dxfId="28" priority="43" stopIfTrue="1">
      <formula>$D$5=""</formula>
    </cfRule>
  </conditionalFormatting>
  <conditionalFormatting sqref="D6:J6">
    <cfRule type="expression" dxfId="27" priority="35" stopIfTrue="1">
      <formula>$D$6=""</formula>
    </cfRule>
  </conditionalFormatting>
  <conditionalFormatting sqref="D7:L7">
    <cfRule type="expression" dxfId="26" priority="36" stopIfTrue="1">
      <formula>$D$7=""</formula>
    </cfRule>
  </conditionalFormatting>
  <conditionalFormatting sqref="D21:P21">
    <cfRule type="expression" dxfId="25" priority="19" stopIfTrue="1">
      <formula>$A$20&lt;&gt;"○"</formula>
    </cfRule>
  </conditionalFormatting>
  <conditionalFormatting sqref="D23:P23">
    <cfRule type="expression" dxfId="24" priority="15" stopIfTrue="1">
      <formula>A22&lt;&gt;"○"</formula>
    </cfRule>
  </conditionalFormatting>
  <conditionalFormatting sqref="D25:P25 D27:P27">
    <cfRule type="expression" dxfId="23" priority="11" stopIfTrue="1">
      <formula>A24&lt;&gt;"○"</formula>
    </cfRule>
  </conditionalFormatting>
  <conditionalFormatting sqref="E45">
    <cfRule type="expression" dxfId="22" priority="13" stopIfTrue="1">
      <formula>$E$37=""</formula>
    </cfRule>
  </conditionalFormatting>
  <conditionalFormatting sqref="G15:G17">
    <cfRule type="cellIs" dxfId="21" priority="21" stopIfTrue="1" operator="greaterThanOrEqual">
      <formula>1</formula>
    </cfRule>
  </conditionalFormatting>
  <conditionalFormatting sqref="G13:H13">
    <cfRule type="expression" dxfId="20" priority="6" stopIfTrue="1">
      <formula>G13=""</formula>
    </cfRule>
  </conditionalFormatting>
  <conditionalFormatting sqref="I10 L10 O10">
    <cfRule type="expression" dxfId="19" priority="60" stopIfTrue="1">
      <formula>I10&gt;0</formula>
    </cfRule>
  </conditionalFormatting>
  <conditionalFormatting sqref="I10">
    <cfRule type="expression" dxfId="18" priority="59" stopIfTrue="1">
      <formula>IF($M$6=G10,1,IF($M$6=$D$10,1,2))=2</formula>
    </cfRule>
  </conditionalFormatting>
  <conditionalFormatting sqref="I20 I22:K22 O22">
    <cfRule type="expression" dxfId="17" priority="9" stopIfTrue="1">
      <formula>I20&lt;&gt;""</formula>
    </cfRule>
  </conditionalFormatting>
  <conditionalFormatting sqref="I37">
    <cfRule type="expression" dxfId="16" priority="16">
      <formula>$I$31=""</formula>
    </cfRule>
  </conditionalFormatting>
  <conditionalFormatting sqref="I24:K24">
    <cfRule type="expression" dxfId="15" priority="8" stopIfTrue="1">
      <formula>I24&lt;&gt;""</formula>
    </cfRule>
  </conditionalFormatting>
  <conditionalFormatting sqref="J13">
    <cfRule type="expression" dxfId="14" priority="5" stopIfTrue="1">
      <formula>J13=""</formula>
    </cfRule>
  </conditionalFormatting>
  <conditionalFormatting sqref="J16 J18:J19">
    <cfRule type="expression" dxfId="13" priority="20" stopIfTrue="1">
      <formula>J16&lt;&gt;""</formula>
    </cfRule>
  </conditionalFormatting>
  <conditionalFormatting sqref="L8 O8 I8:I9 F8:F10">
    <cfRule type="expression" dxfId="12" priority="27" stopIfTrue="1">
      <formula>IF(D8=$M$6,1,2)=2</formula>
    </cfRule>
    <cfRule type="expression" dxfId="11" priority="28" stopIfTrue="1">
      <formula>F8&gt;0</formula>
    </cfRule>
  </conditionalFormatting>
  <conditionalFormatting sqref="L10">
    <cfRule type="expression" dxfId="10" priority="23" stopIfTrue="1">
      <formula>IF($M$6=J10,1,IF($M$6=$D$10,1,IF($M$6=$G$10,1,2)))=2</formula>
    </cfRule>
  </conditionalFormatting>
  <conditionalFormatting sqref="M3">
    <cfRule type="expression" dxfId="9" priority="44" stopIfTrue="1">
      <formula>$M$3=""</formula>
    </cfRule>
  </conditionalFormatting>
  <conditionalFormatting sqref="M6">
    <cfRule type="expression" dxfId="8" priority="39" stopIfTrue="1">
      <formula>$M$6=""</formula>
    </cfRule>
  </conditionalFormatting>
  <conditionalFormatting sqref="O3">
    <cfRule type="expression" dxfId="7" priority="40" stopIfTrue="1">
      <formula>$O$3=""</formula>
    </cfRule>
  </conditionalFormatting>
  <conditionalFormatting sqref="O7">
    <cfRule type="cellIs" dxfId="6" priority="34" stopIfTrue="1" operator="lessThanOrEqual">
      <formula>0</formula>
    </cfRule>
  </conditionalFormatting>
  <conditionalFormatting sqref="O10">
    <cfRule type="expression" dxfId="5" priority="22" stopIfTrue="1">
      <formula>IF($M$6=M10,1,IF($M$6=$D$10,1,IF($M$6=$G$10,1,IF($M$6=$J$10,1,2))))=2</formula>
    </cfRule>
  </conditionalFormatting>
  <conditionalFormatting sqref="O24">
    <cfRule type="expression" dxfId="4" priority="7" stopIfTrue="1">
      <formula>O24&lt;&gt;""</formula>
    </cfRule>
  </conditionalFormatting>
  <conditionalFormatting sqref="B45:P46">
    <cfRule type="expression" dxfId="3" priority="61" stopIfTrue="1">
      <formula>$M$44=0</formula>
    </cfRule>
  </conditionalFormatting>
  <conditionalFormatting sqref="A26">
    <cfRule type="expression" dxfId="2" priority="3" stopIfTrue="1">
      <formula>A26="○"</formula>
    </cfRule>
  </conditionalFormatting>
  <conditionalFormatting sqref="I26:K26">
    <cfRule type="expression" dxfId="1" priority="2" stopIfTrue="1">
      <formula>I26&lt;&gt;""</formula>
    </cfRule>
  </conditionalFormatting>
  <conditionalFormatting sqref="O26">
    <cfRule type="expression" dxfId="0" priority="1" stopIfTrue="1">
      <formula>O26&lt;&gt;""</formula>
    </cfRule>
  </conditionalFormatting>
  <dataValidations count="7">
    <dataValidation imeMode="off" allowBlank="1" showInputMessage="1" showErrorMessage="1" sqref="L8 D7:L7 O3 M3 L10 I8:I10 O8:P8 O10 F8:F10"/>
    <dataValidation imeMode="hiragana" allowBlank="1" showInputMessage="1" showErrorMessage="1" sqref="D5:P5 D6:J6 J16:K16 J18:O19 D29:P29 I22:K22 I24:K24 I26:K26"/>
    <dataValidation type="list" allowBlank="1" showInputMessage="1" showErrorMessage="1" sqref="M6">
      <formula1>$U$37:$AD$37</formula1>
    </dataValidation>
    <dataValidation type="list" allowBlank="1" showInputMessage="1" showErrorMessage="1" sqref="A28 A24 A26 A15:A20 A22">
      <formula1>"○,－"</formula1>
    </dataValidation>
    <dataValidation type="whole" imeMode="off" operator="greaterThan" allowBlank="1" showInputMessage="1" showErrorMessage="1" sqref="G15:G17 I20 O22 O24 O26">
      <formula1>0</formula1>
    </dataValidation>
    <dataValidation type="whole" imeMode="off" allowBlank="1" showInputMessage="1" showErrorMessage="1" sqref="C45 G13:H13">
      <formula1>1</formula1>
      <formula2>12</formula2>
    </dataValidation>
    <dataValidation type="whole" imeMode="off" allowBlank="1" showInputMessage="1" showErrorMessage="1" sqref="E45 J13">
      <formula1>1</formula1>
      <formula2>31</formula2>
    </dataValidation>
  </dataValidations>
  <printOptions horizontalCentered="1" verticalCentered="1"/>
  <pageMargins left="0.59055118110236227" right="0.39370078740157483" top="0.31496062992125984" bottom="0.39370078740157483" header="0" footer="0"/>
  <pageSetup paperSize="9" scale="87"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登録について</vt:lpstr>
      <vt:lpstr>申請依頼書</vt:lpstr>
      <vt:lpstr>申請依頼書!Print_Area</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2024-03-04T21:46:00Z</cp:lastPrinted>
  <dcterms:created xsi:type="dcterms:W3CDTF">2006-03-15T07:38:12Z</dcterms:created>
  <dcterms:modified xsi:type="dcterms:W3CDTF">2024-05-02T21:33:03Z</dcterms:modified>
</cp:coreProperties>
</file>