
<file path=[Content_Types].xml><?xml version="1.0" encoding="utf-8"?>
<Types xmlns="http://schemas.openxmlformats.org/package/2006/content-types">
  <Default Extension="bin" ContentType="application/vnd.openxmlformats-officedocument.oleObject"/>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docs.live.net/95bebf337bedada8/デスクトップ/"/>
    </mc:Choice>
  </mc:AlternateContent>
  <xr:revisionPtr revIDLastSave="8" documentId="11_28E69C03C1C8CDDBE2794A516E618498322E2BFC" xr6:coauthVersionLast="47" xr6:coauthVersionMax="47" xr10:uidLastSave="{46F43223-2771-4FCE-8A0C-BDFBD9AA27C1}"/>
  <bookViews>
    <workbookView xWindow="-108" yWindow="-108" windowWidth="23256" windowHeight="12456" firstSheet="1" activeTab="1" xr2:uid="{00000000-000D-0000-FFFF-FFFF00000000}"/>
  </bookViews>
  <sheets>
    <sheet name="登録について" sheetId="1" state="hidden" r:id="rId1"/>
    <sheet name="申請依頼書" sheetId="2" r:id="rId2"/>
  </sheets>
  <definedNames>
    <definedName name="_xlnm.Print_Area" localSheetId="1">申請依頼書!$A$1:$AN$50</definedName>
  </definedNames>
  <calcPr calcId="191029"/>
  <extLst>
    <ext uri="GoogleSheetsCustomDataVersion2">
      <go:sheetsCustomData xmlns:go="http://customooxmlschemas.google.com/" r:id="rId6" roundtripDataChecksum="3gLk4YrIBH6iGvmGWF10gRXIvFz/k4hAIFqV57sZ+rg="/>
    </ext>
  </extLst>
</workbook>
</file>

<file path=xl/calcChain.xml><?xml version="1.0" encoding="utf-8"?>
<calcChain xmlns="http://schemas.openxmlformats.org/spreadsheetml/2006/main">
  <c r="AH45" i="2" l="1"/>
  <c r="AG45" i="2"/>
  <c r="AF45" i="2"/>
  <c r="AE45" i="2"/>
  <c r="AD45" i="2"/>
  <c r="AC45" i="2"/>
  <c r="AB45" i="2"/>
  <c r="AA45" i="2"/>
  <c r="Z45" i="2"/>
  <c r="Y45" i="2"/>
  <c r="AH44" i="2"/>
  <c r="AG44" i="2"/>
  <c r="AF44" i="2"/>
  <c r="AE44" i="2"/>
  <c r="AD44" i="2"/>
  <c r="AC44" i="2"/>
  <c r="AB44" i="2"/>
  <c r="AA44" i="2"/>
  <c r="Z44" i="2"/>
  <c r="Y44" i="2"/>
  <c r="AH42" i="2"/>
  <c r="AG42" i="2"/>
  <c r="AF42" i="2"/>
  <c r="AE42" i="2"/>
  <c r="AD42" i="2"/>
  <c r="AC42" i="2"/>
  <c r="AB42" i="2"/>
  <c r="AA42" i="2"/>
  <c r="Z42" i="2"/>
  <c r="Y42" i="2"/>
  <c r="E42" i="2"/>
  <c r="Q42" i="2" s="1"/>
  <c r="AH40" i="2"/>
  <c r="AG40" i="2"/>
  <c r="AF40" i="2"/>
  <c r="AE40" i="2"/>
  <c r="AD40" i="2"/>
  <c r="AC40" i="2"/>
  <c r="AB40" i="2"/>
  <c r="AA40" i="2"/>
  <c r="Z40" i="2"/>
  <c r="Y40" i="2"/>
  <c r="E40" i="2"/>
  <c r="Q40" i="2" s="1"/>
  <c r="AH38" i="2"/>
  <c r="AG38" i="2"/>
  <c r="AF38" i="2"/>
  <c r="AE38" i="2"/>
  <c r="AD38" i="2"/>
  <c r="AC38" i="2"/>
  <c r="AB38" i="2"/>
  <c r="AA38" i="2"/>
  <c r="Z38" i="2"/>
  <c r="Y38" i="2"/>
  <c r="E38" i="2"/>
  <c r="Q38" i="2" s="1"/>
  <c r="M37" i="2"/>
  <c r="Q37" i="2" s="1"/>
  <c r="AH34" i="2"/>
  <c r="AG34" i="2"/>
  <c r="AF34" i="2"/>
  <c r="AE34" i="2"/>
  <c r="AD34" i="2"/>
  <c r="AC34" i="2"/>
  <c r="AB34" i="2"/>
  <c r="AA34" i="2"/>
  <c r="Z34" i="2"/>
  <c r="Y34" i="2"/>
  <c r="E33" i="2"/>
  <c r="E32" i="2"/>
  <c r="E31" i="2"/>
  <c r="AH30" i="2"/>
  <c r="AH33" i="2" s="1"/>
  <c r="AG30" i="2"/>
  <c r="AG33" i="2" s="1"/>
  <c r="AF30" i="2"/>
  <c r="AF33" i="2" s="1"/>
  <c r="AE30" i="2"/>
  <c r="AE32" i="2" s="1"/>
  <c r="AD30" i="2"/>
  <c r="AD32" i="2" s="1"/>
  <c r="AC30" i="2"/>
  <c r="AC31" i="2" s="1"/>
  <c r="AB30" i="2"/>
  <c r="AB31" i="2" s="1"/>
  <c r="AA30" i="2"/>
  <c r="AA31" i="2" s="1"/>
  <c r="Z30" i="2"/>
  <c r="Z33" i="2" s="1"/>
  <c r="Y30" i="2"/>
  <c r="Y33" i="2" s="1"/>
  <c r="Q10" i="2"/>
  <c r="N10" i="2"/>
  <c r="K10" i="2"/>
  <c r="D10" i="2"/>
  <c r="K9" i="2"/>
  <c r="D9" i="2"/>
  <c r="S7" i="2" s="1"/>
  <c r="Q8" i="2"/>
  <c r="N8" i="2"/>
  <c r="K8" i="2"/>
  <c r="D8" i="2"/>
  <c r="Q133" i="1"/>
  <c r="J77" i="1"/>
  <c r="J76" i="1"/>
  <c r="J75" i="1"/>
  <c r="J74" i="1"/>
  <c r="J73" i="1"/>
  <c r="J72" i="1"/>
  <c r="J71" i="1"/>
  <c r="J70" i="1"/>
  <c r="J69" i="1"/>
  <c r="Q44" i="2" l="1"/>
  <c r="AE31" i="2"/>
  <c r="AH31" i="2"/>
  <c r="Z32" i="2"/>
  <c r="Y32" i="2"/>
  <c r="Y31" i="2"/>
  <c r="AG32" i="2"/>
  <c r="AF31" i="2"/>
  <c r="Z31" i="2"/>
  <c r="AH32" i="2"/>
  <c r="AG31" i="2"/>
  <c r="M32" i="2"/>
  <c r="M33" i="2"/>
  <c r="M31" i="2"/>
  <c r="AD31" i="2"/>
  <c r="AF32" i="2"/>
  <c r="AA33" i="2"/>
  <c r="AB33" i="2"/>
  <c r="AA32" i="2"/>
  <c r="AC33" i="2"/>
  <c r="AD33" i="2"/>
  <c r="AC32" i="2"/>
  <c r="AE33" i="2"/>
  <c r="AB32" i="2"/>
  <c r="AI31" i="2" l="1"/>
  <c r="Q31" i="2" s="1"/>
  <c r="AI32" i="2"/>
  <c r="Q32" i="2" s="1"/>
  <c r="AI33" i="2"/>
  <c r="Q33" i="2" s="1"/>
  <c r="Q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100-000003000000}">
      <text>
        <r>
          <rPr>
            <sz val="11"/>
            <color rgb="FF000000"/>
            <rFont val="Calibri"/>
            <scheme val="minor"/>
          </rPr>
          <t>======
ID#AAABMYWa2Ko
旭川地区サッカー協会    (2024-04-24 10:50:13)
Ｗｅｂで使用した正式名称で入力してください。</t>
        </r>
      </text>
    </comment>
    <comment ref="Q6" authorId="0" shapeId="0" xr:uid="{00000000-0006-0000-0100-000004000000}">
      <text>
        <r>
          <rPr>
            <sz val="11"/>
            <color rgb="FF000000"/>
            <rFont val="Calibri"/>
            <scheme val="minor"/>
          </rPr>
          <t>======
ID#AAABMYWa2Ks
旭川地区サッカー協会    (2024-04-24 10:50:13)
リストを用いて入力してください。▼をクリックするとリストが表示されます。</t>
        </r>
      </text>
    </comment>
    <comment ref="D7" authorId="0" shapeId="0" xr:uid="{00000000-0006-0000-0100-000002000000}">
      <text>
        <r>
          <rPr>
            <sz val="11"/>
            <color rgb="FF000000"/>
            <rFont val="Calibri"/>
            <scheme val="minor"/>
          </rPr>
          <t>======
ID#AAABMYWa2Kw
旭川地区サッカー協会    (2024-04-24 10:50:13)
必ず連絡の取れる連絡先を記入してください。</t>
        </r>
      </text>
    </comment>
    <comment ref="Q34" authorId="0" shapeId="0" xr:uid="{00000000-0006-0000-0100-000001000000}">
      <text>
        <r>
          <rPr>
            <sz val="11"/>
            <color rgb="FF000000"/>
            <rFont val="Calibri"/>
            <scheme val="minor"/>
          </rPr>
          <t>======
ID#AAABMYWa2K0
旭川地区サッカー協会    (2024-04-24 10:50:13)
必ず、金額があっているかチェックしてください。</t>
        </r>
      </text>
    </comment>
  </commentList>
  <extLst>
    <ext xmlns:r="http://schemas.openxmlformats.org/officeDocument/2006/relationships" uri="GoogleSheetsCustomDataVersion2">
      <go:sheetsCustomData xmlns:go="http://customooxmlschemas.google.com/" r:id="rId1" roundtripDataSignature="AMtx7mhjP7xesS8/1uWnnIu4wCEVtFqqAA=="/>
    </ext>
  </extLst>
</comments>
</file>

<file path=xl/sharedStrings.xml><?xml version="1.0" encoding="utf-8"?>
<sst xmlns="http://schemas.openxmlformats.org/spreadsheetml/2006/main" count="447" uniqueCount="252">
  <si>
    <t>チーム代表者　各位</t>
  </si>
  <si>
    <t>旭川地区サッカー協会　</t>
  </si>
  <si>
    <t>　　会長　  太　田　英　司</t>
  </si>
  <si>
    <t>2024年度日本・北海道・旭川地区サッカー協会への登録手続きについて</t>
  </si>
  <si>
    <t xml:space="preserve">  2024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</si>
  <si>
    <r>
      <rPr>
        <sz val="12"/>
        <color theme="1"/>
        <rFont val="Hg丸ｺﾞｼｯｸm-pro"/>
        <family val="3"/>
        <charset val="128"/>
      </rPr>
      <t xml:space="preserve">空白
行の高さ調整用
</t>
    </r>
    <r>
      <rPr>
        <sz val="6"/>
        <color theme="1"/>
        <rFont val="Hg丸ｺﾞｼｯｸm-pro"/>
        <family val="3"/>
        <charset val="128"/>
      </rPr>
      <t>行</t>
    </r>
  </si>
  <si>
    <t>（１）</t>
  </si>
  <si>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</si>
  <si>
    <r>
      <rPr>
        <sz val="12"/>
        <color theme="1"/>
        <rFont val="Hg丸ｺﾞｼｯｸm-pro"/>
        <family val="3"/>
        <charset val="128"/>
      </rPr>
      <t>空白
行の高さ調整用</t>
    </r>
    <r>
      <rPr>
        <sz val="6"/>
        <color theme="1"/>
        <rFont val="Hg丸ｺﾞｼｯｸm-pro"/>
        <family val="3"/>
        <charset val="128"/>
      </rPr>
      <t xml:space="preserve"> 行</t>
    </r>
    <r>
      <rPr>
        <sz val="12"/>
        <color theme="1"/>
        <rFont val="Hg丸ｺﾞｼｯｸm-pro"/>
        <family val="3"/>
        <charset val="128"/>
      </rPr>
      <t xml:space="preserve">
</t>
    </r>
    <r>
      <rPr>
        <sz val="6"/>
        <color theme="1"/>
        <rFont val="Hg丸ｺﾞｼｯｸm-pro"/>
        <family val="3"/>
        <charset val="128"/>
      </rPr>
      <t>行
行</t>
    </r>
  </si>
  <si>
    <t>（２）</t>
  </si>
  <si>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</si>
  <si>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r>
      <rPr>
        <sz val="12"/>
        <color theme="1"/>
        <rFont val="Hg丸ｺﾞｼｯｸm-pro"/>
        <family val="3"/>
        <charset val="128"/>
      </rPr>
      <t xml:space="preserve">空白
行の高さ調整用
</t>
    </r>
    <r>
      <rPr>
        <sz val="6"/>
        <color theme="1"/>
        <rFont val="Hg丸ｺﾞｼｯｸm-pro"/>
        <family val="3"/>
        <charset val="128"/>
      </rPr>
      <t xml:space="preserve"> 行</t>
    </r>
  </si>
  <si>
    <t>（３）</t>
  </si>
  <si>
    <r>
      <rPr>
        <b/>
        <sz val="11"/>
        <color theme="1"/>
        <rFont val="HG丸ｺﾞｼｯｸM-PRO"/>
        <family val="3"/>
        <charset val="128"/>
      </rPr>
      <t>◎サッカーチーム登録</t>
    </r>
    <r>
      <rPr>
        <sz val="11"/>
        <color theme="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color theme="1"/>
        <rFont val="HG丸ｺﾞｼｯｸM-PRO"/>
        <family val="3"/>
        <charset val="128"/>
      </rPr>
      <t>◎フットサルチーム登録</t>
    </r>
    <r>
      <rPr>
        <sz val="11"/>
        <color theme="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color theme="1"/>
        <rFont val="HG丸ｺﾞｼｯｸM-PRO"/>
        <family val="3"/>
        <charset val="128"/>
      </rPr>
      <t>◎フットサル大会登録料</t>
    </r>
    <r>
      <rPr>
        <sz val="11"/>
        <color theme="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sz val="11"/>
        <color rgb="FFFF0000"/>
        <rFont val="HG丸ｺﾞｼｯｸM-PRO"/>
        <family val="3"/>
        <charset val="128"/>
      </rPr>
      <t>登録口</t>
    </r>
    <r>
      <rPr>
        <sz val="11"/>
        <color theme="1"/>
        <rFont val="Hg丸ｺﾞｼｯｸm-pro"/>
        <family val="3"/>
        <charset val="128"/>
      </rPr>
      <t xml:space="preserve">(別紙参照)」です。
</t>
    </r>
    <r>
      <rPr>
        <b/>
        <sz val="11"/>
        <color rgb="FFFF0000"/>
        <rFont val="HG丸ｺﾞｼｯｸM-PRO"/>
        <family val="3"/>
        <charset val="128"/>
      </rPr>
      <t>◎フットサル連盟登録料</t>
    </r>
    <r>
      <rPr>
        <sz val="11"/>
        <color rgb="FFFF0000"/>
        <rFont val="HG丸ｺﾞｼｯｸM-PRO"/>
        <family val="3"/>
        <charset val="128"/>
      </rPr>
      <t>については，道フットサル連盟主催大会へ出場するチームに対し，年に１回最初の大会登録時に徴収されます。</t>
    </r>
  </si>
  <si>
    <r>
      <rPr>
        <sz val="12"/>
        <color theme="1"/>
        <rFont val="Hg丸ｺﾞｼｯｸm-pro"/>
        <family val="3"/>
        <charset val="128"/>
      </rPr>
      <t xml:space="preserve">空白
行
行
行
行
行
</t>
    </r>
    <r>
      <rPr>
        <sz val="6"/>
        <color theme="1"/>
        <rFont val="Hg丸ｺﾞｼｯｸm-pro"/>
        <family val="3"/>
        <charset val="128"/>
      </rPr>
      <t xml:space="preserve"> 行
</t>
    </r>
  </si>
  <si>
    <t>（４）</t>
  </si>
  <si>
    <t>監督登録料免除については，間違いのないようにお願いいたします。</t>
  </si>
  <si>
    <t>空白</t>
  </si>
  <si>
    <r>
      <rPr>
        <sz val="14"/>
        <color theme="1"/>
        <rFont val="MS PGothic"/>
        <family val="3"/>
        <charset val="128"/>
      </rPr>
      <t>　</t>
    </r>
    <r>
      <rPr>
        <sz val="12"/>
        <color theme="1"/>
        <rFont val="ＭＳ Ｐゴシック"/>
        <family val="3"/>
        <charset val="128"/>
      </rPr>
      <t>以下に該当する場合は監督登録料(2000円)が免除になります。</t>
    </r>
    <r>
      <rPr>
        <sz val="11"/>
        <color theme="1"/>
        <rFont val="ＭＳ Ｐゴシック"/>
        <family val="3"/>
        <charset val="128"/>
      </rPr>
      <t xml:space="preserve">
</t>
    </r>
    <r>
      <rPr>
        <sz val="10"/>
        <color theme="1"/>
        <rFont val="ＭＳ Ｐゴシック"/>
        <family val="3"/>
        <charset val="128"/>
      </rPr>
      <t>　　条件1：1月末日時点で有効な指導者ライセンスを保有　　　　条件2：JFA IDと指導者登録番号の紐づけが完了
　　条件3：チーム登録申請時においても、資格失効していない</t>
    </r>
    <r>
      <rPr>
        <sz val="11"/>
        <color theme="1"/>
        <rFont val="ＭＳ Ｐゴシック"/>
        <family val="3"/>
        <charset val="128"/>
      </rPr>
      <t xml:space="preserve">
</t>
    </r>
    <r>
      <rPr>
        <sz val="10"/>
        <color theme="1"/>
        <rFont val="ＭＳ Ｐゴシック"/>
        <family val="3"/>
        <charset val="128"/>
      </rPr>
      <t>　　※第４種のチームの場合，コーチが有資格指導者として登録されても</t>
    </r>
    <r>
      <rPr>
        <u/>
        <sz val="10"/>
        <color theme="1"/>
        <rFont val="ＭＳ Ｐゴシック"/>
        <family val="3"/>
        <charset val="128"/>
      </rPr>
      <t>監督が無資格の場合は監督登録料が必要</t>
    </r>
    <r>
      <rPr>
        <sz val="10"/>
        <color theme="1"/>
        <rFont val="ＭＳ Ｐゴシック"/>
        <family val="3"/>
        <charset val="128"/>
      </rPr>
      <t>です。</t>
    </r>
  </si>
  <si>
    <r>
      <rPr>
        <sz val="12"/>
        <color theme="1"/>
        <rFont val="Hg丸ｺﾞｼｯｸm-pro"/>
        <family val="3"/>
        <charset val="128"/>
      </rPr>
      <t xml:space="preserve"> 
</t>
    </r>
    <r>
      <rPr>
        <sz val="11"/>
        <color theme="1"/>
        <rFont val="Hg丸ｺﾞｼｯｸm-pro"/>
        <family val="3"/>
        <charset val="128"/>
      </rPr>
      <t xml:space="preserve"> 
</t>
    </r>
    <r>
      <rPr>
        <sz val="12"/>
        <color theme="1"/>
        <rFont val="Hg丸ｺﾞｼｯｸm-pro"/>
        <family val="3"/>
        <charset val="128"/>
      </rPr>
      <t xml:space="preserve">
 </t>
    </r>
    <r>
      <rPr>
        <sz val="14"/>
        <color theme="1"/>
        <rFont val="Hg丸ｺﾞｼｯｸm-pro"/>
        <family val="3"/>
        <charset val="128"/>
      </rPr>
      <t xml:space="preserve">
</t>
    </r>
  </si>
  <si>
    <t xml:space="preserve"> ※フットサルチームは，2018年度よりサッカーチームの監督と同様の免除制度が適用されます。
　 サッカーの指導者ライセンスも対象になります。</t>
  </si>
  <si>
    <r>
      <rPr>
        <sz val="10"/>
        <color theme="1"/>
        <rFont val="Hg丸ｺﾞｼｯｸm-pro"/>
        <family val="3"/>
        <charset val="128"/>
      </rPr>
      <t xml:space="preserve">空白
</t>
    </r>
    <r>
      <rPr>
        <sz val="9"/>
        <color theme="1"/>
        <rFont val="Hg丸ｺﾞｼｯｸm-pro"/>
        <family val="3"/>
        <charset val="128"/>
      </rPr>
      <t>行の高さ調整用</t>
    </r>
  </si>
  <si>
    <r>
      <rPr>
        <sz val="11"/>
        <color theme="1"/>
        <rFont val="Hg丸ｺﾞｼｯｸm-pro"/>
        <family val="3"/>
        <charset val="128"/>
      </rPr>
      <t>　サッカーチームの追加登録・抹消・チーム情報変更等に付きましては、</t>
    </r>
    <r>
      <rPr>
        <b/>
        <u/>
        <sz val="12"/>
        <color theme="1"/>
        <rFont val="HG丸ｺﾞｼｯｸM-PRO"/>
        <family val="3"/>
        <charset val="128"/>
      </rPr>
      <t>５月１日以降(期日厳守)</t>
    </r>
    <r>
      <rPr>
        <sz val="11"/>
        <color theme="1"/>
        <rFont val="Hg丸ｺﾞｼｯｸm-pro"/>
        <family val="3"/>
        <charset val="128"/>
      </rPr>
      <t>Ｗｅｂ上で作業し，旭川地区サッカー協会へ申請依頼書を送付することになっています。
　ご多忙とは存じますが，期限・期日厳守でよろしくお願いいたします。</t>
    </r>
  </si>
  <si>
    <t xml:space="preserve">空白
行の高さ調整用
</t>
  </si>
  <si>
    <t>注)　追加登録とは，チーム登録が終了したあとに新たに選手を登録することです。</t>
  </si>
  <si>
    <t>記</t>
  </si>
  <si>
    <t>１．登録期日</t>
  </si>
  <si>
    <r>
      <rPr>
        <b/>
        <u/>
        <sz val="11"/>
        <color theme="1"/>
        <rFont val="Hg丸ｺﾞｼｯｸm-pro"/>
        <family val="3"/>
        <charset val="128"/>
      </rPr>
      <t>２０２４年４月４日（木）</t>
    </r>
    <r>
      <rPr>
        <u/>
        <sz val="11"/>
        <color theme="1"/>
        <rFont val="HG丸ｺﾞｼｯｸM-PRO"/>
        <family val="3"/>
        <charset val="128"/>
      </rPr>
      <t>まで</t>
    </r>
  </si>
  <si>
    <r>
      <rPr>
        <sz val="11"/>
        <color theme="1"/>
        <rFont val="Hg丸ｺﾞｼｯｸm-pro"/>
        <family val="3"/>
        <charset val="128"/>
      </rPr>
      <t>※振込完了から，ＪＦＡに承認（最終的な登録完了）までには，</t>
    </r>
    <r>
      <rPr>
        <b/>
        <u/>
        <sz val="11"/>
        <color theme="1"/>
        <rFont val="Hg丸ｺﾞｼｯｸm-pro"/>
        <family val="3"/>
        <charset val="128"/>
      </rPr>
      <t>２日程度</t>
    </r>
    <r>
      <rPr>
        <sz val="11"/>
        <color theme="1"/>
        <rFont val="Hg丸ｺﾞｼｯｸm-pro"/>
        <family val="3"/>
        <charset val="128"/>
      </rPr>
      <t>の期間（土，日，祝日を含まない）が必要です。</t>
    </r>
    <r>
      <rPr>
        <b/>
        <u/>
        <sz val="11"/>
        <color theme="1"/>
        <rFont val="Hg丸ｺﾞｼｯｸm-pro"/>
        <family val="3"/>
        <charset val="128"/>
      </rPr>
      <t>ただし，申請依頼書を送付しないと処理が進みません。</t>
    </r>
  </si>
  <si>
    <t>空白
調整用</t>
  </si>
  <si>
    <t>２．登 録 料</t>
  </si>
  <si>
    <r>
      <rPr>
        <b/>
        <sz val="12"/>
        <color theme="1"/>
        <rFont val="HG丸ｺﾞｼｯｸM-PRO"/>
        <family val="3"/>
        <charset val="128"/>
      </rPr>
      <t>◎サッカーチーム登録</t>
    </r>
    <r>
      <rPr>
        <sz val="12"/>
        <color theme="1"/>
        <rFont val="Hg丸ｺﾞｼｯｸm-pro"/>
        <family val="3"/>
        <charset val="128"/>
      </rPr>
      <t>　</t>
    </r>
    <r>
      <rPr>
        <sz val="11"/>
        <color theme="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color theme="1"/>
        <rFont val="HG丸ｺﾞｼｯｸM-PRO"/>
        <family val="3"/>
        <charset val="128"/>
      </rPr>
      <t>◎フットサルチーム登録</t>
    </r>
    <r>
      <rPr>
        <sz val="12"/>
        <color theme="1"/>
        <rFont val="Hg丸ｺﾞｼｯｸm-pro"/>
        <family val="3"/>
        <charset val="128"/>
      </rPr>
      <t>　</t>
    </r>
    <r>
      <rPr>
        <sz val="11"/>
        <color theme="1"/>
        <rFont val="Hg丸ｺﾞｼｯｸm-pro"/>
        <family val="3"/>
        <charset val="128"/>
      </rPr>
      <t xml:space="preserve">協会（日本・旭川）登録料
　北海道および旭川地区大会登録料については，従来通り大会毎に納めます。
</t>
    </r>
  </si>
  <si>
    <t>空白
調整用
行
行
行</t>
  </si>
  <si>
    <r>
      <rPr>
        <sz val="11"/>
        <color theme="1"/>
        <rFont val="Hg丸ｺﾞｼｯｸm-pro"/>
        <family val="3"/>
        <charset val="128"/>
      </rPr>
      <t>※サッカーチームの振込については，承認後，担当者へJFAからのメールで指示されます。</t>
    </r>
    <r>
      <rPr>
        <u/>
        <sz val="12"/>
        <color theme="1"/>
        <rFont val="Hg丸ｺﾞｼｯｸm-pro"/>
        <family val="3"/>
        <charset val="128"/>
      </rPr>
      <t xml:space="preserve">
</t>
    </r>
    <r>
      <rPr>
        <sz val="12"/>
        <color theme="1"/>
        <rFont val="Hg丸ｺﾞｼｯｸm-pro"/>
        <family val="3"/>
        <charset val="128"/>
      </rPr>
      <t>※フットサルチームの振込については，承認後，担当者へJFAからのメールで指示されます。</t>
    </r>
  </si>
  <si>
    <r>
      <rPr>
        <sz val="12"/>
        <color theme="1"/>
        <rFont val="Hg丸ｺﾞｼｯｸm-pro"/>
        <family val="3"/>
        <charset val="128"/>
      </rPr>
      <t xml:space="preserve">空白
</t>
    </r>
    <r>
      <rPr>
        <sz val="9"/>
        <color theme="1"/>
        <rFont val="Hg丸ｺﾞｼｯｸm-pro"/>
        <family val="3"/>
        <charset val="128"/>
      </rPr>
      <t xml:space="preserve">調整用
</t>
    </r>
  </si>
  <si>
    <t xml:space="preserve">
 </t>
  </si>
  <si>
    <t>３．Ｗｅｂ登録上の注意</t>
  </si>
  <si>
    <t>○</t>
  </si>
  <si>
    <t>登録担当者を複数名体制にして下さい。継続申請の際は登録責任者の変更はできませんので、前年度または、チーム登録承認後のチーム情報変更申請で、登録責任者や代理を追加/変更登録してください。</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</si>
  <si>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</si>
  <si>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追加(新規)選手は，以前の登録の有無を検索して登録することになります。選手登録番号は［生涯一番号］です。２重に選手番号を取得すると登録に支障が出ています。</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</si>
  <si>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</si>
  <si>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１６年度より，シニア種の登録年度開始日が変更になっています。</t>
  </si>
  <si>
    <r>
      <rPr>
        <sz val="12"/>
        <color theme="1"/>
        <rFont val="Hg丸ｺﾞｼｯｸm-pro"/>
        <family val="3"/>
        <charset val="128"/>
      </rPr>
      <t>調整用</t>
    </r>
    <r>
      <rPr>
        <sz val="12"/>
        <color theme="1"/>
        <rFont val="Hg丸ｺﾞｼｯｸm-pro"/>
        <family val="3"/>
        <charset val="128"/>
      </rPr>
      <t>　</t>
    </r>
  </si>
  <si>
    <t>追加登録・選手抹消・チーム情報変更等の手続きにおいても，ＡＦＡへ申請依頼書を提出します。</t>
  </si>
  <si>
    <r>
      <rPr>
        <sz val="12"/>
        <color theme="1"/>
        <rFont val="Hg丸ｺﾞｼｯｸm-pro"/>
        <family val="3"/>
        <charset val="128"/>
      </rPr>
      <t>調整用</t>
    </r>
    <r>
      <rPr>
        <sz val="12"/>
        <color theme="1"/>
        <rFont val="Hg丸ｺﾞｼｯｸm-pro"/>
        <family val="3"/>
        <charset val="128"/>
      </rPr>
      <t>　</t>
    </r>
  </si>
  <si>
    <t>KICK OFF入力を行ったが，登録の必要がなくなった場合は，ＡＦＡへ申請依頼書を提出します。</t>
  </si>
  <si>
    <r>
      <rPr>
        <sz val="12"/>
        <color theme="1"/>
        <rFont val="Hg丸ｺﾞｼｯｸm-pro"/>
        <family val="3"/>
        <charset val="128"/>
      </rPr>
      <t>調整用</t>
    </r>
    <r>
      <rPr>
        <sz val="12"/>
        <color theme="1"/>
        <rFont val="Hg丸ｺﾞｼｯｸm-pro"/>
        <family val="3"/>
        <charset val="128"/>
      </rPr>
      <t>　</t>
    </r>
  </si>
  <si>
    <r>
      <rPr>
        <sz val="9"/>
        <color theme="1"/>
        <rFont val="Hg丸ｺﾞｼｯｸm-pro"/>
        <family val="3"/>
        <charset val="128"/>
      </rPr>
      <t>Web登録に関する質問は，JFA 登録サービスデスク（050-2018-1990）までお願いします。</t>
    </r>
    <r>
      <rPr>
        <sz val="10"/>
        <color theme="1"/>
        <rFont val="Hg丸ｺﾞｼｯｸm-pro"/>
        <family val="3"/>
        <charset val="128"/>
      </rPr>
      <t xml:space="preserve">
</t>
    </r>
    <r>
      <rPr>
        <sz val="9"/>
        <color theme="1"/>
        <rFont val="Hg丸ｺﾞｼｯｸm-pro"/>
        <family val="3"/>
        <charset val="128"/>
      </rPr>
      <t>お問い合わせフォーム一覧</t>
    </r>
    <r>
      <rPr>
        <sz val="10"/>
        <color theme="1"/>
        <rFont val="Hg丸ｺﾞｼｯｸm-pro"/>
        <family val="3"/>
        <charset val="128"/>
      </rPr>
      <t xml:space="preserve"> </t>
    </r>
    <r>
      <rPr>
        <sz val="10"/>
        <color theme="1"/>
        <rFont val="ＭＳ Ｐゴシック"/>
        <family val="3"/>
        <charset val="128"/>
      </rPr>
      <t>https://jfa.tayori.com/faq/6601f3254de95abfdde08b9e6cb
1f43df4027dbf/detail/66cc08864895d29bfbf63dc26d33d84b8fc78c25</t>
    </r>
  </si>
  <si>
    <r>
      <rPr>
        <sz val="12"/>
        <color theme="1"/>
        <rFont val="Hg丸ｺﾞｼｯｸm-pro"/>
        <family val="3"/>
        <charset val="128"/>
      </rPr>
      <t xml:space="preserve">調整用
</t>
    </r>
    <r>
      <rPr>
        <sz val="8"/>
        <color theme="1"/>
        <rFont val="Hg丸ｺﾞｼｯｸm-pro"/>
        <family val="3"/>
        <charset val="128"/>
      </rPr>
      <t xml:space="preserve">行
</t>
    </r>
  </si>
  <si>
    <t>４．第４種チームの指導者ライセンス義務化について</t>
  </si>
  <si>
    <t>第４種チームは，監督またはコーチのいずれかが指導者資格を有していることが義務付けられています。</t>
  </si>
  <si>
    <t>指導者登録している監督は，必ず「指導者登録番号」を入力してください。</t>
  </si>
  <si>
    <t>監督が指導者資格を持っていない場合は，資格を持っている方をコーチとして登録して下さい。
その際，コーチ欄（４種のみ）に必ず「指導者登録番号」を入力してください。</t>
  </si>
  <si>
    <t xml:space="preserve">空白
</t>
  </si>
  <si>
    <t>５．大会参加申し込みに関する注意事項</t>
  </si>
  <si>
    <t>大会参加申込書には，選手証に記載されている内容を正確に記入して下さい。</t>
  </si>
  <si>
    <t>調整用</t>
  </si>
  <si>
    <t>18年度から選手証・監督証・選手証は電子化されました。それに伴い、カードは送付されません。
電子登録証で対応することとなります。</t>
  </si>
  <si>
    <t>調整用
行</t>
  </si>
  <si>
    <t>６．サッカーチームの登録料</t>
  </si>
  <si>
    <t>種    別</t>
  </si>
  <si>
    <t>旭川地区サッカー協会</t>
  </si>
  <si>
    <t>北海道サッカー協会</t>
  </si>
  <si>
    <t>日本サッカー協会</t>
  </si>
  <si>
    <r>
      <rPr>
        <sz val="8"/>
        <color theme="1"/>
        <rFont val="MS PGothic"/>
        <family val="3"/>
        <charset val="128"/>
      </rPr>
      <t>高校年鑑</t>
    </r>
    <r>
      <rPr>
        <sz val="10"/>
        <color theme="1"/>
        <rFont val="ＭＳ Ｐゴシック"/>
        <family val="3"/>
        <charset val="128"/>
      </rPr>
      <t xml:space="preserve">
</t>
    </r>
    <r>
      <rPr>
        <sz val="6"/>
        <color theme="1"/>
        <rFont val="ＭＳ Ｐゴシック"/>
        <family val="3"/>
        <charset val="128"/>
      </rPr>
      <t>ﾃｸﾆｶﾙﾚﾎﾟｰﾄ
３種運営費</t>
    </r>
  </si>
  <si>
    <t>２種総体固定地開催徴収金</t>
  </si>
  <si>
    <t>団　体</t>
  </si>
  <si>
    <t>個人登録料</t>
  </si>
  <si>
    <t>機関誌</t>
  </si>
  <si>
    <t>監　督</t>
  </si>
  <si>
    <t>１種・社</t>
  </si>
  <si>
    <t>×人数</t>
  </si>
  <si>
    <t>１種・大</t>
  </si>
  <si>
    <t>２種・高</t>
  </si>
  <si>
    <t>３種・中</t>
  </si>
  <si>
    <t>４種・小</t>
  </si>
  <si>
    <t>女子一般</t>
  </si>
  <si>
    <t>女子大学</t>
  </si>
  <si>
    <t>女子高校</t>
  </si>
  <si>
    <t>女子中学</t>
  </si>
  <si>
    <t>シ ニ ア</t>
  </si>
  <si>
    <r>
      <rPr>
        <sz val="9"/>
        <color theme="1"/>
        <rFont val="Hg丸ｺﾞｼｯｸm-pro"/>
        <family val="3"/>
        <charset val="128"/>
      </rP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color theme="1"/>
        <rFont val="HG丸ｺﾞｼｯｸM-PRO"/>
        <family val="3"/>
        <charset val="128"/>
      </rPr>
      <t>個人登録料については、それぞれの該当区分にそった個人登録料</t>
    </r>
    <r>
      <rPr>
        <sz val="9"/>
        <color theme="1"/>
        <rFont val="Hg丸ｺﾞｼｯｸm-pro"/>
        <family val="3"/>
        <charset val="128"/>
      </rPr>
      <t>が必要になります。
　</t>
    </r>
    <r>
      <rPr>
        <sz val="9"/>
        <color rgb="FFFF0000"/>
        <rFont val="HG丸ｺﾞｼｯｸM-PRO"/>
        <family val="3"/>
        <charset val="128"/>
      </rPr>
      <t>２種は今年から２種総体固定地開催徴収金が追加されていますので，個人登録料にプラスして徴収されます。</t>
    </r>
    <r>
      <rPr>
        <sz val="9"/>
        <color theme="1"/>
        <rFont val="Hg丸ｺﾞｼｯｸm-pro"/>
        <family val="3"/>
        <charset val="128"/>
      </rPr>
      <t xml:space="preserve">
</t>
    </r>
  </si>
  <si>
    <r>
      <rPr>
        <sz val="9"/>
        <color theme="1"/>
        <rFont val="Hg丸ｺﾞｼｯｸm-pro"/>
        <family val="3"/>
        <charset val="128"/>
      </rPr>
      <t xml:space="preserve">空白
調整用
</t>
    </r>
    <r>
      <rPr>
        <sz val="6"/>
        <color theme="1"/>
        <rFont val="Hg丸ｺﾞｼｯｸm-pro"/>
        <family val="3"/>
        <charset val="128"/>
      </rPr>
      <t xml:space="preserve">
</t>
    </r>
    <r>
      <rPr>
        <sz val="11"/>
        <color theme="1"/>
        <rFont val="Hg丸ｺﾞｼｯｸm-pro"/>
        <family val="3"/>
        <charset val="128"/>
      </rPr>
      <t xml:space="preserve">
</t>
    </r>
  </si>
  <si>
    <t>７．フットサルチームの送付金額</t>
  </si>
  <si>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</si>
  <si>
    <t>旭川地区</t>
  </si>
  <si>
    <t>ﾌｯﾄｻﾙ１種</t>
  </si>
  <si>
    <t>ﾌｯﾄｻﾙ２種</t>
  </si>
  <si>
    <t>ﾌｯﾄｻﾙ３種</t>
  </si>
  <si>
    <t>ﾌｯﾄｻﾙ４種</t>
  </si>
  <si>
    <t>８．その他の申請</t>
  </si>
  <si>
    <t>5月末までは，毎週火曜日。それ以降は，第2･第4火曜日に承認作業を行います。</t>
  </si>
  <si>
    <r>
      <rPr>
        <b/>
        <sz val="10"/>
        <color theme="1"/>
        <rFont val="Hg丸ｺﾞｼｯｸm-pro"/>
        <family val="3"/>
        <charset val="128"/>
      </rPr>
      <t>追加登録　　</t>
    </r>
    <r>
      <rPr>
        <sz val="10"/>
        <color theme="1"/>
        <rFont val="Hg丸ｺﾞｼｯｸm-pro"/>
        <family val="3"/>
        <charset val="128"/>
      </rPr>
      <t>　</t>
    </r>
  </si>
  <si>
    <t>5月1日より，受付開始(期日厳守)</t>
  </si>
  <si>
    <t>Web申請　→　ｻｯｶｰﾁｰﾑ用申請依頼書をAFAに送付　→　JFAの指示により振込</t>
  </si>
  <si>
    <r>
      <rPr>
        <b/>
        <sz val="10"/>
        <color theme="1"/>
        <rFont val="Hg丸ｺﾞｼｯｸm-pro"/>
        <family val="3"/>
        <charset val="128"/>
      </rPr>
      <t>サッカーチーム個人登録料</t>
    </r>
    <r>
      <rPr>
        <sz val="10"/>
        <color theme="1"/>
        <rFont val="Hg丸ｺﾞｼｯｸm-pro"/>
        <family val="3"/>
        <charset val="128"/>
      </rPr>
      <t>（旭川・北海道・日本協会の計）</t>
    </r>
  </si>
  <si>
    <t>Ｗｅｂ申請　→　ｻｯｶｰﾁｰﾑ用申請依頼書をAFAに送付　→　JFAの指示により振込</t>
  </si>
  <si>
    <t>○第１種（社会人・大学・専門学校）</t>
  </si>
  <si>
    <t>一人につき</t>
  </si>
  <si>
    <t>円</t>
  </si>
  <si>
    <t>○第２種（高校・ユース）</t>
  </si>
  <si>
    <t>○第３種（中学・ユース）</t>
  </si>
  <si>
    <t>○第４種（少年団）</t>
  </si>
  <si>
    <t>※2022年度より変更</t>
  </si>
  <si>
    <t>○女子（一般）</t>
  </si>
  <si>
    <t>○女子（大学）</t>
  </si>
  <si>
    <t>○女子（高校生）</t>
  </si>
  <si>
    <t>○女子（中学生）</t>
  </si>
  <si>
    <t>○シニア</t>
  </si>
  <si>
    <t>移籍申請</t>
  </si>
  <si>
    <r>
      <rPr>
        <b/>
        <sz val="10"/>
        <color theme="1"/>
        <rFont val="Hg丸ｺﾞｼｯｸm-pro"/>
        <family val="3"/>
        <charset val="128"/>
      </rPr>
      <t>個人登録料と同等額がかかります。</t>
    </r>
    <r>
      <rPr>
        <sz val="10"/>
        <color theme="1"/>
        <rFont val="Hg丸ｺﾞｼｯｸm-pro"/>
        <family val="3"/>
        <charset val="128"/>
      </rPr>
      <t>5月1日より，受付開始(期日厳守)</t>
    </r>
  </si>
  <si>
    <r>
      <rPr>
        <sz val="10"/>
        <color theme="1"/>
        <rFont val="Hg丸ｺﾞｼｯｸm-pro"/>
        <family val="3"/>
        <charset val="128"/>
      </rPr>
      <t>※『移籍登録申請』を利用すると，移籍元チームに抹消依頼通知が送信されます。
※年度内の移籍は，選手登録にその都度</t>
    </r>
    <r>
      <rPr>
        <u/>
        <sz val="10"/>
        <color theme="1"/>
        <rFont val="Hg丸ｺﾞｼｯｸm-pro"/>
        <family val="3"/>
        <charset val="128"/>
      </rPr>
      <t>個人登録料が発生します。</t>
    </r>
  </si>
  <si>
    <t xml:space="preserve">空白
</t>
  </si>
  <si>
    <t>ユニフォーム広告掲示申請料</t>
  </si>
  <si>
    <t>1カ所につき</t>
  </si>
  <si>
    <t>申請書(3-1または3-2)をAFAに提出 → 申請料をAFAに納付 → 申請依頼書をAFAに送付</t>
  </si>
  <si>
    <t>※サッカー・フットサルでは申請用紙が異なります。道協会での審査が毎月20日頃に行われます。</t>
  </si>
  <si>
    <t>抹消･チーム情報変更･申請取り消し(承認前)</t>
  </si>
  <si>
    <t>5月1日より,受付開始　　Web申請→申請依頼書をAFAに送付</t>
  </si>
  <si>
    <t>別紙１</t>
  </si>
  <si>
    <t>旭川地区サッカー協会種別登録担当者名（☆）及び登録金納入先（★）</t>
  </si>
  <si>
    <t>新規及び継続チーム登録用(４月４日まで)</t>
  </si>
  <si>
    <t>第１種（社会人）</t>
  </si>
  <si>
    <t>☆</t>
  </si>
  <si>
    <t>高　野　翔　也</t>
  </si>
  <si>
    <r>
      <rPr>
        <sz val="12"/>
        <color theme="1"/>
        <rFont val="Hg丸ｺﾞｼｯｸm-pro"/>
        <family val="3"/>
        <charset val="128"/>
      </rPr>
      <t>　(Mail)　</t>
    </r>
    <r>
      <rPr>
        <sz val="12"/>
        <color theme="1"/>
        <rFont val="ＭＳ ゴシック"/>
        <family val="3"/>
        <charset val="128"/>
      </rPr>
      <t>shoya1119@yahoo</t>
    </r>
    <r>
      <rPr>
        <b/>
        <sz val="12"/>
        <color theme="1"/>
        <rFont val="ＭＳ ゴシック"/>
        <family val="3"/>
        <charset val="128"/>
      </rPr>
      <t>.</t>
    </r>
    <r>
      <rPr>
        <sz val="12"/>
        <color theme="1"/>
        <rFont val="ＭＳ ゴシック"/>
        <family val="3"/>
        <charset val="128"/>
      </rPr>
      <t>co</t>
    </r>
    <r>
      <rPr>
        <b/>
        <sz val="12"/>
        <color theme="1"/>
        <rFont val="ＭＳ ゴシック"/>
        <family val="3"/>
        <charset val="128"/>
      </rPr>
      <t>.</t>
    </r>
    <r>
      <rPr>
        <sz val="12"/>
        <color theme="1"/>
        <rFont val="ＭＳ ゴシック"/>
        <family val="3"/>
        <charset val="128"/>
      </rPr>
      <t>jp</t>
    </r>
  </si>
  <si>
    <t>メール</t>
  </si>
  <si>
    <t>　(携帯)　090-6993-3572</t>
  </si>
  <si>
    <t>メールで高野宛に送付</t>
  </si>
  <si>
    <t>★</t>
  </si>
  <si>
    <t>旭川信用金庫  本店  普通  口座番号  0866251</t>
  </si>
  <si>
    <t>旭川社会人サッカー連盟　代表　下田郁哉</t>
  </si>
  <si>
    <t>第１種（大学・専門学校）</t>
  </si>
  <si>
    <t>旭川地区サッカー協会事務局</t>
  </si>
  <si>
    <t>地区協会事務局</t>
  </si>
  <si>
    <t>女子</t>
  </si>
  <si>
    <r>
      <rPr>
        <sz val="12"/>
        <color theme="1"/>
        <rFont val="Hg丸ｺﾞｼｯｸm-pro"/>
        <family val="3"/>
        <charset val="128"/>
      </rPr>
      <t>　(Mail)　</t>
    </r>
    <r>
      <rPr>
        <sz val="12"/>
        <color theme="1"/>
        <rFont val="ＭＳ ゴシック"/>
        <family val="3"/>
        <charset val="128"/>
      </rPr>
      <t>afa-office@wind.ocn.ne.jp</t>
    </r>
  </si>
  <si>
    <t>シニア</t>
  </si>
  <si>
    <t>　(Fax)　0166-51-0122</t>
  </si>
  <si>
    <t>メールで事務局 宛に送付</t>
  </si>
  <si>
    <t>旭川信用金庫　銀座支店　普通　口座番号　0459411</t>
  </si>
  <si>
    <t>旭川地区サッカー協会　登録口　代表　岸上 佳広 (きしがみ よしひろ)</t>
  </si>
  <si>
    <t>第２種（高  校）</t>
  </si>
  <si>
    <t>森　　信　博</t>
  </si>
  <si>
    <t>　(Mail)　kyokkokou@hokkaido-c.ed.jp</t>
  </si>
  <si>
    <t>　(携帯)　090-9750-3013</t>
  </si>
  <si>
    <t>メールで森宛に送付</t>
  </si>
  <si>
    <t>旭川信用金庫　緑が丘支店　普通　口座番号　0366290</t>
  </si>
  <si>
    <t>旭川地区サッカー協会 ２種委員会 代表 遠藤祥悦</t>
  </si>
  <si>
    <t>第３種(中学校・ユース)</t>
  </si>
  <si>
    <t>則　末　俊　介</t>
  </si>
  <si>
    <r>
      <rPr>
        <sz val="12"/>
        <color theme="1"/>
        <rFont val="Hg丸ｺﾞｼｯｸm-pro"/>
        <family val="3"/>
        <charset val="128"/>
      </rPr>
      <t>　(Mail)　</t>
    </r>
    <r>
      <rPr>
        <sz val="12"/>
        <color theme="1"/>
        <rFont val="ＭＳ ゴシック"/>
        <family val="3"/>
        <charset val="128"/>
      </rPr>
      <t>asahikawau15.nori@gmail.com</t>
    </r>
  </si>
  <si>
    <t>　(携帯)　090-5952-5998</t>
  </si>
  <si>
    <t>メールで則末宛に送付</t>
  </si>
  <si>
    <t>旭川信用金庫  東旭川支店  普通  口座番号  0261361</t>
  </si>
  <si>
    <t>旭川地区サッカー協会第３種事業委員会　則末俊介</t>
  </si>
  <si>
    <t>第４種（少年団）</t>
  </si>
  <si>
    <t>若　松　　潤</t>
  </si>
  <si>
    <r>
      <rPr>
        <sz val="12"/>
        <color theme="1"/>
        <rFont val="Hg丸ｺﾞｼｯｸm-pro"/>
        <family val="3"/>
        <charset val="128"/>
      </rPr>
      <t>　(Mail)　</t>
    </r>
    <r>
      <rPr>
        <sz val="12"/>
        <color theme="1"/>
        <rFont val="ＭＳ ゴシック"/>
        <family val="3"/>
        <charset val="128"/>
      </rPr>
      <t>dsfhc118@yahoo.co.jp　</t>
    </r>
  </si>
  <si>
    <t>　(携帯)　080-5597-9174　</t>
  </si>
  <si>
    <t>メールで若松宛に送付</t>
  </si>
  <si>
    <t>旭川信用金庫　東光支店　普通　口座番号　0549620</t>
  </si>
  <si>
    <t>旭川サッカー協会 4種登録口 代表 若松　潤</t>
  </si>
  <si>
    <t>注)　新規及び継続登録のときに、上記の連絡先を用います(４月４日まで)。</t>
  </si>
  <si>
    <t>　　　登録以外の手続きでは、すべての種別は、下記の送付先，口座をご利用下さい。</t>
  </si>
  <si>
    <t xml:space="preserve">(送付先) 〒070-0901 旭川市花咲町5丁目 旭川市リアルター夢りんご体育館内 </t>
  </si>
  <si>
    <t>(Mail)afa-office@wind.ocn.ne.jp</t>
  </si>
  <si>
    <t>5月1日以降の取扱先</t>
  </si>
  <si>
    <t>(Fax)0166-51-0122</t>
  </si>
  <si>
    <t>旭川信用金庫　銀座支店　普通</t>
  </si>
  <si>
    <r>
      <rPr>
        <sz val="12"/>
        <color theme="1"/>
        <rFont val="Hg丸ｺﾞｼｯｸm-pro"/>
        <family val="3"/>
        <charset val="128"/>
      </rPr>
      <t xml:space="preserve">旭川地区サッカー協会　登録口　代表　岸上 佳広 </t>
    </r>
    <r>
      <rPr>
        <sz val="10"/>
        <color theme="1"/>
        <rFont val="Hg丸ｺﾞｼｯｸm-pro"/>
        <family val="3"/>
        <charset val="128"/>
      </rPr>
      <t>(きしがみ よしひろ)</t>
    </r>
  </si>
  <si>
    <t>旭川地区サッカー協会　登録口　代表　岸上佳広</t>
  </si>
  <si>
    <t>フットサル</t>
  </si>
  <si>
    <t>旭川フットサル連盟事務局</t>
  </si>
  <si>
    <t>(Mail)a.futsal.com@gmail.com</t>
  </si>
  <si>
    <t>フットサルチーム用 申請依頼書の送付は，こちらになります。</t>
  </si>
  <si>
    <t>地区協会 サッカーチーム用　申請依頼書</t>
  </si>
  <si>
    <t>２０２４年</t>
  </si>
  <si>
    <t>月</t>
  </si>
  <si>
    <t>日</t>
  </si>
  <si>
    <t>チ　ー　ム　名</t>
  </si>
  <si>
    <t>事 務 担 当 者</t>
  </si>
  <si>
    <t>種　　別</t>
  </si>
  <si>
    <t>事 務 担 当 者
連　絡　先</t>
  </si>
  <si>
    <t>計</t>
  </si>
  <si>
    <t>追加登録選手
・移 籍 選 手</t>
  </si>
  <si>
    <t>　　　</t>
  </si>
  <si>
    <t>※登録手続き及び事務連絡以外には使用しないことを徹底し､厳正なる管理のもとに保管いたします。</t>
  </si>
  <si>
    <t>Web申請日</t>
  </si>
  <si>
    <t>年</t>
  </si>
  <si>
    <t>申請内容</t>
  </si>
  <si>
    <t>（　）にチェックして下さい</t>
  </si>
  <si>
    <t>選手登録</t>
  </si>
  <si>
    <t>（人数</t>
  </si>
  <si>
    <t>人）</t>
  </si>
  <si>
    <t>　</t>
  </si>
  <si>
    <t>　※下記の内訳表を確認して下さい。</t>
  </si>
  <si>
    <t>移籍元（</t>
  </si>
  <si>
    <t>）※下記の内訳表を確認して下さい。</t>
  </si>
  <si>
    <t>抹消申請</t>
  </si>
  <si>
    <t>チーム・選手情報変更</t>
  </si>
  <si>
    <t>内容（</t>
  </si>
  <si>
    <t>）</t>
  </si>
  <si>
    <t>Web申請の取り消し(承認前)</t>
  </si>
  <si>
    <t>ユニフォーム広告掲示申請</t>
  </si>
  <si>
    <t>（</t>
  </si>
  <si>
    <t>ヵ所）</t>
  </si>
  <si>
    <t>※申請書・申請依頼書を地区協会にメールで送付，申請料を下記の口座に振り込むこと</t>
  </si>
  <si>
    <t>フットサル大会登録申請①</t>
  </si>
  <si>
    <t>大会名（</t>
  </si>
  <si>
    <t>) ※地区予選のない全道大会のみ(</t>
  </si>
  <si>
    <t>円)</t>
  </si>
  <si>
    <t>地区予選のない全道大会のみ</t>
  </si>
  <si>
    <t>※要項に記載された大会登録料を地区協会の下記の口座に振り込むこと</t>
  </si>
  <si>
    <t>フットサル大会登録申請②</t>
  </si>
  <si>
    <t>道フットサル連盟登録申請</t>
  </si>
  <si>
    <t>年に1回のみ</t>
  </si>
  <si>
    <t>その他（指導者・審判登録等、下の欄に記入して下さい）</t>
  </si>
  <si>
    <t>旭川</t>
  </si>
  <si>
    <t>個人登録費</t>
  </si>
  <si>
    <t>円）</t>
  </si>
  <si>
    <t>×</t>
  </si>
  <si>
    <t>名）</t>
  </si>
  <si>
    <t>＝</t>
  </si>
  <si>
    <t>①（</t>
  </si>
  <si>
    <t>北海道</t>
  </si>
  <si>
    <t>②（</t>
  </si>
  <si>
    <t>日本</t>
  </si>
  <si>
    <t>③（</t>
  </si>
  <si>
    <t>個人登録料計</t>
  </si>
  <si>
    <t>④【</t>
  </si>
  <si>
    <t>円】</t>
  </si>
  <si>
    <t>ヶ所）＝</t>
  </si>
  <si>
    <t>⑤（</t>
  </si>
  <si>
    <t>⑥（</t>
  </si>
  <si>
    <t>⑦（</t>
  </si>
  <si>
    <t>⑧（</t>
  </si>
  <si>
    <t>年に１回のみ</t>
  </si>
  <si>
    <t>その他　計</t>
  </si>
  <si>
    <t>⑨【</t>
  </si>
  <si>
    <t>上記⑨を</t>
  </si>
  <si>
    <t>日付で</t>
  </si>
  <si>
    <t>に送金しました。</t>
  </si>
  <si>
    <t>旭川地区サッカー協会　登録口　代表　岸上 佳広</t>
  </si>
  <si>
    <t>このサッカーチーム用申請依頼書は、</t>
  </si>
  <si>
    <t>協会事務局</t>
  </si>
  <si>
    <t>宛に</t>
  </si>
  <si>
    <t>で送付します。</t>
  </si>
  <si>
    <r>
      <rPr>
        <sz val="10"/>
        <color rgb="FF4F6128"/>
        <rFont val="MS PGothic"/>
        <family val="3"/>
        <charset val="128"/>
      </rPr>
      <t>注)　この用紙は、</t>
    </r>
    <r>
      <rPr>
        <sz val="16"/>
        <color rgb="FF008000"/>
        <rFont val="ＭＳ Ｐゴシック"/>
        <family val="3"/>
        <charset val="128"/>
      </rPr>
      <t>５月１日</t>
    </r>
    <r>
      <rPr>
        <sz val="10"/>
        <color rgb="FF008000"/>
        <rFont val="ＭＳ Ｐゴシック"/>
        <family val="3"/>
        <charset val="128"/>
      </rPr>
      <t>より使用できます。</t>
    </r>
  </si>
  <si>
    <r>
      <t>注　個人登録料は、KICK OFF を利用し、支払いを行ってください。
　　</t>
    </r>
    <r>
      <rPr>
        <b/>
        <sz val="10"/>
        <color rgb="FF660033"/>
        <rFont val="Hg丸ｺﾞｼｯｸm-pro"/>
        <family val="3"/>
        <charset val="128"/>
      </rPr>
      <t>申請用紙のAFAへの送付</t>
    </r>
    <r>
      <rPr>
        <sz val="10"/>
        <color rgb="FF660033"/>
        <rFont val="Hg丸ｺﾞｼｯｸm-pro"/>
        <family val="3"/>
        <charset val="128"/>
      </rPr>
      <t xml:space="preserve"> の受け取り確認ができ次第、承認作業が行われます。
　　承認作業完了後、KICK OFF より、支払いの連絡が入ります。
注　支払いの完了していない選手は、無登録状態になりますので、大会への参加はできません。
　　無登録選手を大会申込書に記載することはできません(余裕を持った登録作業を行って下さい)。
注　</t>
    </r>
    <r>
      <rPr>
        <b/>
        <sz val="10"/>
        <color rgb="FF660033"/>
        <rFont val="Hg丸ｺﾞｼｯｸm-pro"/>
        <family val="3"/>
        <charset val="128"/>
      </rPr>
      <t>無登録選手の出場が確認</t>
    </r>
    <r>
      <rPr>
        <sz val="10"/>
        <color rgb="FF660033"/>
        <rFont val="Hg丸ｺﾞｼｯｸm-pro"/>
        <family val="3"/>
        <charset val="128"/>
      </rPr>
      <t>された場合、没収試合や一定期間、無期限に公式試合への出場停止等の
　　</t>
    </r>
    <r>
      <rPr>
        <b/>
        <sz val="10"/>
        <color rgb="FF660033"/>
        <rFont val="Hg丸ｺﾞｼｯｸm-pro"/>
        <family val="3"/>
        <charset val="128"/>
      </rPr>
      <t>懲罰の対象</t>
    </r>
    <r>
      <rPr>
        <sz val="10"/>
        <color rgb="FF660033"/>
        <rFont val="Hg丸ｺﾞｼｯｸm-pro"/>
        <family val="3"/>
        <charset val="128"/>
      </rPr>
      <t>となります。</t>
    </r>
    <phoneticPr fontId="63"/>
  </si>
  <si>
    <t>afa-office@wind.ocn.ne.jp</t>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</si>
</sst>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 &quot;\ \ @\ \ &quot; )&quot;"/>
  </numFmts>
  <fonts count="66">
    <font>
      <sz val="11"/>
      <color rgb="FF000000"/>
      <name val="Calibri"/>
      <scheme val="minor"/>
    </font>
    <font>
      <sz val="11"/>
      <color theme="1"/>
      <name val="Hg丸ｺﾞｼｯｸm-pro"/>
      <family val="3"/>
      <charset val="128"/>
    </font>
    <font>
      <sz val="12"/>
      <color theme="1"/>
      <name val="Hg丸ｺﾞｼｯｸm-pro"/>
      <family val="3"/>
      <charset val="128"/>
    </font>
    <font>
      <sz val="11"/>
      <color theme="1"/>
      <name val="MS PGothic"/>
      <family val="3"/>
      <charset val="128"/>
    </font>
    <font>
      <b/>
      <sz val="16"/>
      <color theme="1"/>
      <name val="Hg丸ｺﾞｼｯｸm-pro"/>
      <family val="3"/>
      <charset val="128"/>
    </font>
    <font>
      <b/>
      <sz val="11"/>
      <color theme="1"/>
      <name val="MS PGothic"/>
      <family val="3"/>
      <charset val="128"/>
    </font>
    <font>
      <sz val="14"/>
      <color theme="1"/>
      <name val="Hg丸ｺﾞｼｯｸm-pro"/>
      <family val="3"/>
      <charset val="128"/>
    </font>
    <font>
      <sz val="14"/>
      <color theme="1"/>
      <name val="MS PGothic"/>
      <family val="3"/>
      <charset val="128"/>
    </font>
    <font>
      <sz val="11"/>
      <name val="Calibri"/>
    </font>
    <font>
      <sz val="11"/>
      <color rgb="FFFF0000"/>
      <name val="MS PGothic"/>
      <family val="3"/>
      <charset val="128"/>
    </font>
    <font>
      <sz val="10"/>
      <color theme="1"/>
      <name val="Hg丸ｺﾞｼｯｸm-pro"/>
      <family val="3"/>
      <charset val="128"/>
    </font>
    <font>
      <sz val="10"/>
      <color theme="1"/>
      <name val="MS PGothic"/>
      <family val="3"/>
      <charset val="128"/>
    </font>
    <font>
      <b/>
      <sz val="18"/>
      <color theme="1"/>
      <name val="Hg丸ｺﾞｼｯｸm-pro"/>
      <family val="3"/>
      <charset val="128"/>
    </font>
    <font>
      <b/>
      <u/>
      <sz val="11"/>
      <color theme="1"/>
      <name val="Hg丸ｺﾞｼｯｸm-pro"/>
      <family val="3"/>
      <charset val="128"/>
    </font>
    <font>
      <sz val="16"/>
      <color theme="1"/>
      <name val="MS PGothic"/>
      <family val="3"/>
      <charset val="128"/>
    </font>
    <font>
      <sz val="8"/>
      <color theme="1"/>
      <name val="Hg丸ｺﾞｼｯｸm-pro"/>
      <family val="3"/>
      <charset val="128"/>
    </font>
    <font>
      <sz val="9"/>
      <color theme="1"/>
      <name val="Hg丸ｺﾞｼｯｸm-pro"/>
      <family val="3"/>
      <charset val="128"/>
    </font>
    <font>
      <u/>
      <sz val="10"/>
      <color theme="1"/>
      <name val="Hg丸ｺﾞｼｯｸm-pro"/>
      <family val="3"/>
      <charset val="128"/>
    </font>
    <font>
      <sz val="8"/>
      <color theme="1"/>
      <name val="MS PGothic"/>
      <family val="3"/>
      <charset val="128"/>
    </font>
    <font>
      <sz val="6"/>
      <color rgb="FFFF0000"/>
      <name val="MS PGothic"/>
      <family val="3"/>
      <charset val="128"/>
    </font>
    <font>
      <sz val="9"/>
      <color theme="1"/>
      <name val="MS PGothic"/>
      <family val="3"/>
      <charset val="128"/>
    </font>
    <font>
      <sz val="10"/>
      <color rgb="FFFF0000"/>
      <name val="MS PGothic"/>
      <family val="3"/>
      <charset val="128"/>
    </font>
    <font>
      <b/>
      <u/>
      <sz val="10"/>
      <color theme="1"/>
      <name val="Hg丸ｺﾞｼｯｸm-pro"/>
      <family val="3"/>
      <charset val="128"/>
    </font>
    <font>
      <b/>
      <sz val="10"/>
      <color theme="1"/>
      <name val="Hg丸ｺﾞｼｯｸm-pro"/>
      <family val="3"/>
      <charset val="128"/>
    </font>
    <font>
      <sz val="6"/>
      <color theme="1"/>
      <name val="Hg丸ｺﾞｼｯｸm-pro"/>
      <family val="3"/>
      <charset val="128"/>
    </font>
    <font>
      <sz val="18"/>
      <color theme="1"/>
      <name val="MS PGothic"/>
      <family val="3"/>
      <charset val="128"/>
    </font>
    <font>
      <sz val="11"/>
      <color theme="1"/>
      <name val="Calibri"/>
      <scheme val="minor"/>
    </font>
    <font>
      <u/>
      <sz val="12"/>
      <color theme="1"/>
      <name val="Hg丸ｺﾞｼｯｸm-pro"/>
      <family val="3"/>
      <charset val="128"/>
    </font>
    <font>
      <sz val="12"/>
      <color rgb="FFFF0000"/>
      <name val="Hg丸ｺﾞｼｯｸm-pro"/>
      <family val="3"/>
      <charset val="128"/>
    </font>
    <font>
      <sz val="14"/>
      <color theme="1"/>
      <name val="Hgs創英角ﾎﾟｯﾌﾟ体"/>
      <family val="3"/>
      <charset val="128"/>
    </font>
    <font>
      <sz val="14"/>
      <color theme="1"/>
      <name val="ＭＳ ゴシック"/>
      <family val="3"/>
      <charset val="128"/>
    </font>
    <font>
      <sz val="11"/>
      <color rgb="FF660033"/>
      <name val="MS PGothic"/>
      <family val="3"/>
      <charset val="128"/>
    </font>
    <font>
      <b/>
      <sz val="20"/>
      <color rgb="FF660033"/>
      <name val="Hg丸ｺﾞｼｯｸm-pro"/>
      <family val="3"/>
      <charset val="128"/>
    </font>
    <font>
      <b/>
      <sz val="20"/>
      <color theme="1"/>
      <name val="Hg丸ｺﾞｼｯｸm-pro"/>
      <family val="3"/>
      <charset val="128"/>
    </font>
    <font>
      <sz val="11"/>
      <color rgb="FF660033"/>
      <name val="Hg丸ｺﾞｼｯｸm-pro"/>
      <family val="3"/>
      <charset val="128"/>
    </font>
    <font>
      <sz val="14"/>
      <color rgb="FF660033"/>
      <name val="Hg丸ｺﾞｼｯｸm-pro"/>
      <family val="3"/>
      <charset val="128"/>
    </font>
    <font>
      <sz val="26"/>
      <color rgb="FF660033"/>
      <name val="Hg丸ｺﾞｼｯｸm-pro"/>
      <family val="3"/>
      <charset val="128"/>
    </font>
    <font>
      <sz val="20"/>
      <color rgb="FF660033"/>
      <name val="Hg丸ｺﾞｼｯｸm-pro"/>
      <family val="3"/>
      <charset val="128"/>
    </font>
    <font>
      <sz val="12"/>
      <color rgb="FF660033"/>
      <name val="Hg丸ｺﾞｼｯｸm-pro"/>
      <family val="3"/>
      <charset val="128"/>
    </font>
    <font>
      <sz val="12"/>
      <color theme="1"/>
      <name val="MS Mincho"/>
      <family val="1"/>
      <charset val="128"/>
    </font>
    <font>
      <sz val="10"/>
      <color rgb="FF660033"/>
      <name val="Hg丸ｺﾞｼｯｸm-pro"/>
      <family val="3"/>
      <charset val="128"/>
    </font>
    <font>
      <sz val="12"/>
      <color rgb="FF660033"/>
      <name val="MS Mincho"/>
      <family val="1"/>
      <charset val="128"/>
    </font>
    <font>
      <sz val="11"/>
      <color rgb="FF4F6128"/>
      <name val="Hg丸ｺﾞｼｯｸm-pro"/>
      <family val="3"/>
      <charset val="128"/>
    </font>
    <font>
      <sz val="11"/>
      <color rgb="FF4F6128"/>
      <name val="MS PGothic"/>
      <family val="3"/>
      <charset val="128"/>
    </font>
    <font>
      <sz val="10"/>
      <color rgb="FF4F6128"/>
      <name val="MS PGothic"/>
      <family val="3"/>
      <charset val="128"/>
    </font>
    <font>
      <b/>
      <sz val="11"/>
      <color theme="1"/>
      <name val="HG丸ｺﾞｼｯｸM-PRO"/>
      <family val="3"/>
      <charset val="128"/>
    </font>
    <font>
      <b/>
      <u/>
      <sz val="11"/>
      <color rgb="FFFF0000"/>
      <name val="HG丸ｺﾞｼｯｸM-PRO"/>
      <family val="3"/>
      <charset val="128"/>
    </font>
    <font>
      <b/>
      <sz val="11"/>
      <color rgb="FFFF0000"/>
      <name val="HG丸ｺﾞｼｯｸM-PRO"/>
      <family val="3"/>
      <charset val="128"/>
    </font>
    <font>
      <sz val="11"/>
      <color rgb="FFFF0000"/>
      <name val="HG丸ｺﾞｼｯｸM-PRO"/>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u/>
      <sz val="10"/>
      <color theme="1"/>
      <name val="ＭＳ Ｐゴシック"/>
      <family val="3"/>
      <charset val="128"/>
    </font>
    <font>
      <b/>
      <u/>
      <sz val="12"/>
      <color theme="1"/>
      <name val="HG丸ｺﾞｼｯｸM-PRO"/>
      <family val="3"/>
      <charset val="128"/>
    </font>
    <font>
      <u/>
      <sz val="11"/>
      <color theme="1"/>
      <name val="HG丸ｺﾞｼｯｸM-PRO"/>
      <family val="3"/>
      <charset val="128"/>
    </font>
    <font>
      <b/>
      <sz val="12"/>
      <color theme="1"/>
      <name val="HG丸ｺﾞｼｯｸM-PRO"/>
      <family val="3"/>
      <charset val="128"/>
    </font>
    <font>
      <sz val="6"/>
      <color theme="1"/>
      <name val="ＭＳ Ｐゴシック"/>
      <family val="3"/>
      <charset val="128"/>
    </font>
    <font>
      <u/>
      <sz val="9"/>
      <color theme="1"/>
      <name val="HG丸ｺﾞｼｯｸM-PRO"/>
      <family val="3"/>
      <charset val="128"/>
    </font>
    <font>
      <sz val="9"/>
      <color rgb="FFFF0000"/>
      <name val="HG丸ｺﾞｼｯｸM-PRO"/>
      <family val="3"/>
      <charset val="128"/>
    </font>
    <font>
      <sz val="12"/>
      <color theme="1"/>
      <name val="ＭＳ ゴシック"/>
      <family val="3"/>
      <charset val="128"/>
    </font>
    <font>
      <b/>
      <sz val="12"/>
      <color theme="1"/>
      <name val="ＭＳ ゴシック"/>
      <family val="3"/>
      <charset val="128"/>
    </font>
    <font>
      <sz val="16"/>
      <color rgb="FF008000"/>
      <name val="ＭＳ Ｐゴシック"/>
      <family val="3"/>
      <charset val="128"/>
    </font>
    <font>
      <sz val="10"/>
      <color rgb="FF008000"/>
      <name val="ＭＳ Ｐゴシック"/>
      <family val="3"/>
      <charset val="128"/>
    </font>
    <font>
      <sz val="6"/>
      <name val="Calibri"/>
      <family val="3"/>
      <charset val="128"/>
      <scheme val="minor"/>
    </font>
    <font>
      <b/>
      <sz val="10"/>
      <color rgb="FF660033"/>
      <name val="Hg丸ｺﾞｼｯｸm-pro"/>
      <family val="3"/>
      <charset val="128"/>
    </font>
    <font>
      <u/>
      <sz val="11"/>
      <color theme="10"/>
      <name val="Calibri"/>
      <family val="2"/>
      <scheme val="minor"/>
    </font>
  </fonts>
  <fills count="7">
    <fill>
      <patternFill patternType="none"/>
    </fill>
    <fill>
      <patternFill patternType="gray125"/>
    </fill>
    <fill>
      <patternFill patternType="solid">
        <fgColor rgb="FFFFCC00"/>
        <bgColor rgb="FFFFCC00"/>
      </patternFill>
    </fill>
    <fill>
      <patternFill patternType="solid">
        <fgColor rgb="FFEAF1DD"/>
        <bgColor rgb="FFEAF1DD"/>
      </patternFill>
    </fill>
    <fill>
      <patternFill patternType="solid">
        <fgColor rgb="FFF7FFFF"/>
        <bgColor rgb="FFF7FFFF"/>
      </patternFill>
    </fill>
    <fill>
      <patternFill patternType="solid">
        <fgColor rgb="FFFF6600"/>
        <bgColor rgb="FFFF6600"/>
      </patternFill>
    </fill>
    <fill>
      <patternFill patternType="solid">
        <fgColor rgb="FFFBD4B4"/>
        <bgColor rgb="FFFBD4B4"/>
      </patternFill>
    </fill>
  </fills>
  <borders count="17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double">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diagonal/>
    </border>
    <border>
      <left/>
      <right style="double">
        <color rgb="FF000000"/>
      </right>
      <top style="double">
        <color rgb="FF000000"/>
      </top>
      <bottom/>
      <diagonal/>
    </border>
    <border>
      <left style="double">
        <color rgb="FF000000"/>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dotted">
        <color rgb="FF000000"/>
      </bottom>
      <diagonal/>
    </border>
    <border>
      <left style="thin">
        <color rgb="FF000000"/>
      </left>
      <right style="hair">
        <color rgb="FF000000"/>
      </right>
      <top style="thin">
        <color rgb="FF000000"/>
      </top>
      <bottom/>
      <diagonal/>
    </border>
    <border>
      <left style="hair">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style="hair">
        <color rgb="FF000000"/>
      </right>
      <top style="thin">
        <color rgb="FF000000"/>
      </top>
      <bottom style="dotted">
        <color rgb="FF000000"/>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top style="thin">
        <color rgb="FF000000"/>
      </top>
      <bottom/>
      <diagonal/>
    </border>
    <border>
      <left style="double">
        <color rgb="FF000000"/>
      </left>
      <right/>
      <top style="thin">
        <color rgb="FF000000"/>
      </top>
      <bottom style="double">
        <color rgb="FF000000"/>
      </bottom>
      <diagonal/>
    </border>
    <border>
      <left style="thin">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top style="double">
        <color rgb="FF000000"/>
      </top>
      <bottom/>
      <diagonal/>
    </border>
    <border>
      <left/>
      <right style="hair">
        <color rgb="FF000000"/>
      </right>
      <top style="double">
        <color rgb="FF000000"/>
      </top>
      <bottom style="thin">
        <color rgb="FF000000"/>
      </bottom>
      <diagonal/>
    </border>
    <border>
      <left style="thin">
        <color rgb="FF000000"/>
      </left>
      <right style="double">
        <color rgb="FF000000"/>
      </right>
      <top style="double">
        <color rgb="FF000000"/>
      </top>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double">
        <color rgb="FF000000"/>
      </bottom>
      <diagonal/>
    </border>
    <border>
      <left/>
      <right/>
      <top/>
      <bottom style="hair">
        <color rgb="FF000000"/>
      </bottom>
      <diagonal/>
    </border>
    <border>
      <left/>
      <right/>
      <top style="hair">
        <color rgb="FF000000"/>
      </top>
      <bottom style="hair">
        <color rgb="FF000000"/>
      </bottom>
      <diagonal/>
    </border>
    <border>
      <left/>
      <right/>
      <top style="dotted">
        <color rgb="FF000000"/>
      </top>
      <bottom/>
      <diagonal/>
    </border>
    <border>
      <left/>
      <right/>
      <top/>
      <bottom/>
      <diagonal/>
    </border>
    <border>
      <left/>
      <right/>
      <top style="double">
        <color rgb="FF660033"/>
      </top>
      <bottom style="thin">
        <color rgb="FF660033"/>
      </bottom>
      <diagonal/>
    </border>
    <border>
      <left/>
      <right style="hair">
        <color rgb="FF1F497D"/>
      </right>
      <top style="double">
        <color rgb="FF660033"/>
      </top>
      <bottom style="thin">
        <color rgb="FF660033"/>
      </bottom>
      <diagonal/>
    </border>
    <border>
      <left style="hair">
        <color rgb="FF000000"/>
      </left>
      <right/>
      <top style="thin">
        <color rgb="FF660033"/>
      </top>
      <bottom style="thin">
        <color rgb="FF660033"/>
      </bottom>
      <diagonal/>
    </border>
    <border>
      <left/>
      <right style="thin">
        <color rgb="FF1F497D"/>
      </right>
      <top style="thin">
        <color rgb="FF660033"/>
      </top>
      <bottom style="thin">
        <color rgb="FF660033"/>
      </bottom>
      <diagonal/>
    </border>
    <border>
      <left style="thin">
        <color rgb="FF1F497D"/>
      </left>
      <right/>
      <top style="thin">
        <color rgb="FF660033"/>
      </top>
      <bottom style="thin">
        <color rgb="FF660033"/>
      </bottom>
      <diagonal/>
    </border>
    <border>
      <left/>
      <right style="hair">
        <color rgb="FF1F497D"/>
      </right>
      <top style="thin">
        <color rgb="FF660033"/>
      </top>
      <bottom style="thin">
        <color rgb="FF660033"/>
      </bottom>
      <diagonal/>
    </border>
    <border>
      <left/>
      <right style="hair">
        <color rgb="FF1F497D"/>
      </right>
      <top/>
      <bottom style="thin">
        <color rgb="FF660033"/>
      </bottom>
      <diagonal/>
    </border>
    <border>
      <left/>
      <right/>
      <top/>
      <bottom style="thin">
        <color rgb="FF660033"/>
      </bottom>
      <diagonal/>
    </border>
    <border>
      <left/>
      <right style="thin">
        <color rgb="FF660033"/>
      </right>
      <top style="thin">
        <color rgb="FF660033"/>
      </top>
      <bottom/>
      <diagonal/>
    </border>
    <border>
      <left/>
      <right style="hair">
        <color rgb="FF1F497D"/>
      </right>
      <top/>
      <bottom style="hair">
        <color rgb="FF1F497D"/>
      </bottom>
      <diagonal/>
    </border>
    <border>
      <left style="hair">
        <color rgb="FF1F497D"/>
      </left>
      <right style="thin">
        <color rgb="FF660033"/>
      </right>
      <top style="thin">
        <color rgb="FF660033"/>
      </top>
      <bottom style="hair">
        <color rgb="FF1F497D"/>
      </bottom>
      <diagonal/>
    </border>
    <border>
      <left/>
      <right style="thin">
        <color rgb="FF660033"/>
      </right>
      <top style="thin">
        <color rgb="FF660033"/>
      </top>
      <bottom style="hair">
        <color rgb="FF1F497D"/>
      </bottom>
      <diagonal/>
    </border>
    <border>
      <left/>
      <right style="thin">
        <color rgb="FF660033"/>
      </right>
      <top/>
      <bottom/>
      <diagonal/>
    </border>
    <border>
      <left/>
      <right style="hair">
        <color rgb="FF1F497D"/>
      </right>
      <top style="hair">
        <color rgb="FF1F497D"/>
      </top>
      <bottom style="hair">
        <color rgb="FF1F497D"/>
      </bottom>
      <diagonal/>
    </border>
    <border>
      <left style="hair">
        <color rgb="FF1F497D"/>
      </left>
      <right style="thin">
        <color rgb="FF660033"/>
      </right>
      <top style="hair">
        <color rgb="FF1F497D"/>
      </top>
      <bottom style="hair">
        <color rgb="FF1F497D"/>
      </bottom>
      <diagonal/>
    </border>
    <border>
      <left/>
      <right/>
      <top style="hair">
        <color rgb="FF1F497D"/>
      </top>
      <bottom style="hair">
        <color rgb="FF1F497D"/>
      </bottom>
      <diagonal/>
    </border>
    <border>
      <left/>
      <right/>
      <top/>
      <bottom style="double">
        <color rgb="FF660033"/>
      </bottom>
      <diagonal/>
    </border>
    <border>
      <left/>
      <right style="thin">
        <color rgb="FF660033"/>
      </right>
      <top/>
      <bottom style="double">
        <color rgb="FF660033"/>
      </bottom>
      <diagonal/>
    </border>
    <border>
      <left/>
      <right style="hair">
        <color rgb="FF1F497D"/>
      </right>
      <top/>
      <bottom style="double">
        <color rgb="FF660033"/>
      </bottom>
      <diagonal/>
    </border>
    <border>
      <left style="hair">
        <color rgb="FF1F497D"/>
      </left>
      <right style="thin">
        <color rgb="FF660033"/>
      </right>
      <top/>
      <bottom style="double">
        <color rgb="FF660033"/>
      </bottom>
      <diagonal/>
    </border>
    <border>
      <left style="hair">
        <color rgb="FF1F497D"/>
      </left>
      <right style="thin">
        <color rgb="FF660033"/>
      </right>
      <top style="hair">
        <color rgb="FF1F497D"/>
      </top>
      <bottom style="double">
        <color rgb="FF660033"/>
      </bottom>
      <diagonal/>
    </border>
    <border>
      <left/>
      <right style="hair">
        <color rgb="FF000000"/>
      </right>
      <top style="double">
        <color rgb="FF660033"/>
      </top>
      <bottom style="thin">
        <color rgb="FF660033"/>
      </bottom>
      <diagonal/>
    </border>
    <border>
      <left style="hair">
        <color rgb="FF000000"/>
      </left>
      <right/>
      <top style="double">
        <color rgb="FF660033"/>
      </top>
      <bottom style="thin">
        <color rgb="FF660033"/>
      </bottom>
      <diagonal/>
    </border>
    <border>
      <left/>
      <right/>
      <top style="double">
        <color rgb="FF660033"/>
      </top>
      <bottom style="thin">
        <color rgb="FF660033"/>
      </bottom>
      <diagonal/>
    </border>
    <border>
      <left/>
      <right/>
      <top style="double">
        <color rgb="FF660033"/>
      </top>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double">
        <color rgb="FF660033"/>
      </bottom>
      <diagonal/>
    </border>
    <border>
      <left style="hair">
        <color rgb="FF000000"/>
      </left>
      <right/>
      <top style="hair">
        <color rgb="FF000000"/>
      </top>
      <bottom style="double">
        <color rgb="FF660033"/>
      </bottom>
      <diagonal/>
    </border>
    <border>
      <left/>
      <right/>
      <top style="hair">
        <color rgb="FF000000"/>
      </top>
      <bottom style="double">
        <color rgb="FF660033"/>
      </bottom>
      <diagonal/>
    </border>
    <border>
      <left/>
      <right style="hair">
        <color rgb="FF000000"/>
      </right>
      <top/>
      <bottom/>
      <diagonal/>
    </border>
    <border>
      <left style="hair">
        <color rgb="FF000000"/>
      </left>
      <right/>
      <top/>
      <bottom/>
      <diagonal/>
    </border>
    <border>
      <left/>
      <right style="hair">
        <color rgb="FF000000"/>
      </right>
      <top/>
      <bottom style="thin">
        <color rgb="FF660033"/>
      </bottom>
      <diagonal/>
    </border>
    <border>
      <left/>
      <right style="hair">
        <color rgb="FF000000"/>
      </right>
      <top style="thin">
        <color rgb="FF660033"/>
      </top>
      <bottom/>
      <diagonal/>
    </border>
    <border>
      <left style="hair">
        <color rgb="FF000000"/>
      </left>
      <right/>
      <top style="thin">
        <color rgb="FF660033"/>
      </top>
      <bottom/>
      <diagonal/>
    </border>
    <border>
      <left/>
      <right style="hair">
        <color rgb="FF000000"/>
      </right>
      <top/>
      <bottom style="hair">
        <color rgb="FF1F497D"/>
      </bottom>
      <diagonal/>
    </border>
    <border>
      <left style="hair">
        <color rgb="FF000000"/>
      </left>
      <right/>
      <top/>
      <bottom style="hair">
        <color rgb="FF1F497D"/>
      </bottom>
      <diagonal/>
    </border>
    <border>
      <left/>
      <right style="hair">
        <color rgb="FF000000"/>
      </right>
      <top style="hair">
        <color rgb="FF1F497D"/>
      </top>
      <bottom/>
      <diagonal/>
    </border>
    <border>
      <left style="hair">
        <color rgb="FF000000"/>
      </left>
      <right/>
      <top style="hair">
        <color rgb="FF1F497D"/>
      </top>
      <bottom/>
      <diagonal/>
    </border>
    <border>
      <left style="hair">
        <color rgb="FF000000"/>
      </left>
      <right/>
      <top/>
      <bottom style="thin">
        <color rgb="FF660033"/>
      </bottom>
      <diagonal/>
    </border>
    <border>
      <left/>
      <right style="hair">
        <color rgb="FF000000"/>
      </right>
      <top/>
      <bottom style="double">
        <color rgb="FF660033"/>
      </bottom>
      <diagonal/>
    </border>
    <border>
      <left style="hair">
        <color rgb="FF000000"/>
      </left>
      <right/>
      <top/>
      <bottom style="double">
        <color rgb="FF660033"/>
      </bottom>
      <diagonal/>
    </border>
    <border>
      <left style="medium">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660033"/>
      </left>
      <right/>
      <top style="double">
        <color rgb="FF660033"/>
      </top>
      <bottom style="thin">
        <color rgb="FF660033"/>
      </bottom>
      <diagonal/>
    </border>
    <border>
      <left/>
      <right style="thin">
        <color rgb="FF660033"/>
      </right>
      <top style="double">
        <color rgb="FF660033"/>
      </top>
      <bottom style="thin">
        <color rgb="FF660033"/>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660033"/>
      </left>
      <right/>
      <top style="thin">
        <color rgb="FF660033"/>
      </top>
      <bottom style="thin">
        <color rgb="FF660033"/>
      </bottom>
      <diagonal/>
    </border>
    <border>
      <left/>
      <right/>
      <top style="thin">
        <color rgb="FF660033"/>
      </top>
      <bottom style="thin">
        <color rgb="FF660033"/>
      </bottom>
      <diagonal/>
    </border>
    <border>
      <left/>
      <right style="thin">
        <color rgb="FF660033"/>
      </right>
      <top style="thin">
        <color rgb="FF660033"/>
      </top>
      <bottom style="thin">
        <color rgb="FF660033"/>
      </bottom>
      <diagonal/>
    </border>
    <border>
      <left/>
      <right style="thin">
        <color rgb="FF1F497D"/>
      </right>
      <top style="double">
        <color rgb="FF660033"/>
      </top>
      <bottom style="double">
        <color rgb="FF1F497D"/>
      </bottom>
      <diagonal/>
    </border>
    <border>
      <left/>
      <right/>
      <top style="double">
        <color rgb="FF660033"/>
      </top>
      <bottom style="double">
        <color rgb="FF1F497D"/>
      </bottom>
      <diagonal/>
    </border>
    <border>
      <left/>
      <right/>
      <top style="double">
        <color rgb="FF1F497D"/>
      </top>
      <bottom/>
      <diagonal/>
    </border>
    <border>
      <left style="thin">
        <color rgb="FF1F497D"/>
      </left>
      <right/>
      <top style="double">
        <color rgb="FF1F497D"/>
      </top>
      <bottom style="thin">
        <color rgb="FF660033"/>
      </bottom>
      <diagonal/>
    </border>
    <border>
      <left/>
      <right/>
      <top style="double">
        <color rgb="FF1F497D"/>
      </top>
      <bottom style="thin">
        <color rgb="FF660033"/>
      </bottom>
      <diagonal/>
    </border>
    <border>
      <left/>
      <right style="thin">
        <color rgb="FF660033"/>
      </right>
      <top style="double">
        <color rgb="FF1F497D"/>
      </top>
      <bottom style="thin">
        <color rgb="FF660033"/>
      </bottom>
      <diagonal/>
    </border>
    <border>
      <left/>
      <right style="thin">
        <color rgb="FF1F497D"/>
      </right>
      <top style="thin">
        <color rgb="FF660033"/>
      </top>
      <bottom/>
      <diagonal/>
    </border>
    <border>
      <left style="thin">
        <color rgb="FF1F497D"/>
      </left>
      <right/>
      <top style="thin">
        <color rgb="FF660033"/>
      </top>
      <bottom/>
      <diagonal/>
    </border>
    <border>
      <left/>
      <right/>
      <top style="thin">
        <color rgb="FF660033"/>
      </top>
      <bottom style="hair">
        <color rgb="FF1F497D"/>
      </bottom>
      <diagonal/>
    </border>
    <border>
      <left style="thin">
        <color rgb="FF660033"/>
      </left>
      <right/>
      <top style="thin">
        <color rgb="FF660033"/>
      </top>
      <bottom/>
      <diagonal/>
    </border>
    <border>
      <left/>
      <right/>
      <top style="thin">
        <color rgb="FF660033"/>
      </top>
      <bottom/>
      <diagonal/>
    </border>
    <border>
      <left/>
      <right style="thin">
        <color rgb="FF1F497D"/>
      </right>
      <top/>
      <bottom style="hair">
        <color rgb="FF1F497D"/>
      </bottom>
      <diagonal/>
    </border>
    <border>
      <left style="thin">
        <color rgb="FF1F497D"/>
      </left>
      <right/>
      <top/>
      <bottom style="hair">
        <color rgb="FF1F497D"/>
      </bottom>
      <diagonal/>
    </border>
    <border>
      <left/>
      <right style="thin">
        <color rgb="FF660033"/>
      </right>
      <top/>
      <bottom style="hair">
        <color rgb="FF1F497D"/>
      </bottom>
      <diagonal/>
    </border>
    <border>
      <left style="thin">
        <color rgb="FF660033"/>
      </left>
      <right/>
      <top/>
      <bottom style="hair">
        <color rgb="FF1F497D"/>
      </bottom>
      <diagonal/>
    </border>
    <border>
      <left/>
      <right/>
      <top/>
      <bottom style="hair">
        <color rgb="FF1F497D"/>
      </bottom>
      <diagonal/>
    </border>
    <border>
      <left/>
      <right style="thin">
        <color rgb="FF1F497D"/>
      </right>
      <top style="hair">
        <color rgb="FF1F497D"/>
      </top>
      <bottom/>
      <diagonal/>
    </border>
    <border>
      <left/>
      <right/>
      <top style="hair">
        <color rgb="FF1F497D"/>
      </top>
      <bottom style="double">
        <color rgb="FF660033"/>
      </bottom>
      <diagonal/>
    </border>
    <border>
      <left/>
      <right style="thin">
        <color rgb="FF660033"/>
      </right>
      <top style="hair">
        <color rgb="FF1F497D"/>
      </top>
      <bottom/>
      <diagonal/>
    </border>
    <border>
      <left style="thin">
        <color rgb="FF660033"/>
      </left>
      <right/>
      <top style="hair">
        <color rgb="FF1F497D"/>
      </top>
      <bottom/>
      <diagonal/>
    </border>
    <border>
      <left/>
      <right/>
      <top style="hair">
        <color rgb="FF1F497D"/>
      </top>
      <bottom/>
      <diagonal/>
    </border>
    <border>
      <left/>
      <right style="thin">
        <color rgb="FF1F497D"/>
      </right>
      <top/>
      <bottom style="double">
        <color rgb="FF660033"/>
      </bottom>
      <diagonal/>
    </border>
    <border>
      <left style="thin">
        <color rgb="FF660033"/>
      </left>
      <right/>
      <top/>
      <bottom style="double">
        <color rgb="FF660033"/>
      </bottom>
      <diagonal/>
    </border>
    <border>
      <left/>
      <right/>
      <top/>
      <bottom style="double">
        <color rgb="FF660033"/>
      </bottom>
      <diagonal/>
    </border>
    <border>
      <left/>
      <right/>
      <top style="hair">
        <color rgb="FF000000"/>
      </top>
      <bottom/>
      <diagonal/>
    </border>
    <border>
      <left/>
      <right/>
      <top/>
      <bottom style="double">
        <color rgb="FF1F497D"/>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double">
        <color rgb="FF660033"/>
      </top>
      <bottom style="thin">
        <color rgb="FF660033"/>
      </bottom>
      <diagonal/>
    </border>
    <border>
      <left/>
      <right style="medium">
        <color auto="1"/>
      </right>
      <top style="double">
        <color rgb="FF660033"/>
      </top>
      <bottom style="thin">
        <color rgb="FF660033"/>
      </bottom>
      <diagonal/>
    </border>
    <border>
      <left style="medium">
        <color auto="1"/>
      </left>
      <right/>
      <top style="thin">
        <color rgb="FF660033"/>
      </top>
      <bottom style="thin">
        <color rgb="FF660033"/>
      </bottom>
      <diagonal/>
    </border>
    <border>
      <left/>
      <right style="medium">
        <color auto="1"/>
      </right>
      <top style="thin">
        <color rgb="FF660033"/>
      </top>
      <bottom style="thin">
        <color rgb="FF660033"/>
      </bottom>
      <diagonal/>
    </border>
    <border>
      <left style="medium">
        <color auto="1"/>
      </left>
      <right/>
      <top/>
      <bottom style="thin">
        <color rgb="FF660033"/>
      </bottom>
      <diagonal/>
    </border>
    <border>
      <left/>
      <right style="medium">
        <color auto="1"/>
      </right>
      <top/>
      <bottom style="thin">
        <color rgb="FF660033"/>
      </bottom>
      <diagonal/>
    </border>
    <border>
      <left style="medium">
        <color auto="1"/>
      </left>
      <right/>
      <top style="thin">
        <color rgb="FF660033"/>
      </top>
      <bottom/>
      <diagonal/>
    </border>
    <border>
      <left/>
      <right style="medium">
        <color auto="1"/>
      </right>
      <top/>
      <bottom style="hair">
        <color rgb="FF1F497D"/>
      </bottom>
      <diagonal/>
    </border>
    <border>
      <left/>
      <right style="medium">
        <color auto="1"/>
      </right>
      <top style="hair">
        <color rgb="FF1F497D"/>
      </top>
      <bottom style="hair">
        <color rgb="FF1F497D"/>
      </bottom>
      <diagonal/>
    </border>
    <border>
      <left style="medium">
        <color auto="1"/>
      </left>
      <right/>
      <top/>
      <bottom style="double">
        <color rgb="FF660033"/>
      </bottom>
      <diagonal/>
    </border>
    <border>
      <left/>
      <right style="medium">
        <color auto="1"/>
      </right>
      <top/>
      <bottom style="double">
        <color rgb="FF660033"/>
      </bottom>
      <diagonal/>
    </border>
    <border>
      <left style="medium">
        <color auto="1"/>
      </left>
      <right/>
      <top/>
      <bottom style="hair">
        <color rgb="FF000000"/>
      </bottom>
      <diagonal/>
    </border>
    <border>
      <left/>
      <right style="medium">
        <color auto="1"/>
      </right>
      <top/>
      <bottom style="hair">
        <color rgb="FF000000"/>
      </bottom>
      <diagonal/>
    </border>
    <border>
      <left style="medium">
        <color auto="1"/>
      </left>
      <right/>
      <top style="hair">
        <color rgb="FF000000"/>
      </top>
      <bottom style="hair">
        <color rgb="FF000000"/>
      </bottom>
      <diagonal/>
    </border>
    <border>
      <left/>
      <right style="medium">
        <color auto="1"/>
      </right>
      <top style="hair">
        <color rgb="FF000000"/>
      </top>
      <bottom style="hair">
        <color rgb="FF000000"/>
      </bottom>
      <diagonal/>
    </border>
    <border>
      <left style="medium">
        <color auto="1"/>
      </left>
      <right/>
      <top style="hair">
        <color rgb="FF000000"/>
      </top>
      <bottom style="double">
        <color rgb="FF660033"/>
      </bottom>
      <diagonal/>
    </border>
    <border>
      <left/>
      <right style="medium">
        <color auto="1"/>
      </right>
      <top style="hair">
        <color rgb="FF000000"/>
      </top>
      <bottom style="double">
        <color rgb="FF660033"/>
      </bottom>
      <diagonal/>
    </border>
    <border>
      <left/>
      <right style="medium">
        <color auto="1"/>
      </right>
      <top style="thin">
        <color rgb="FF660033"/>
      </top>
      <bottom/>
      <diagonal/>
    </border>
    <border>
      <left style="medium">
        <color auto="1"/>
      </left>
      <right/>
      <top/>
      <bottom style="hair">
        <color rgb="FF1F497D"/>
      </bottom>
      <diagonal/>
    </border>
    <border>
      <left style="medium">
        <color auto="1"/>
      </left>
      <right/>
      <top style="hair">
        <color rgb="FF1F497D"/>
      </top>
      <bottom/>
      <diagonal/>
    </border>
    <border>
      <left/>
      <right style="medium">
        <color auto="1"/>
      </right>
      <top style="hair">
        <color rgb="FF1F497D"/>
      </top>
      <bottom/>
      <diagonal/>
    </border>
    <border>
      <left style="medium">
        <color auto="1"/>
      </left>
      <right style="thin">
        <color rgb="FF660033"/>
      </right>
      <top style="double">
        <color rgb="FF660033"/>
      </top>
      <bottom style="thin">
        <color rgb="FF660033"/>
      </bottom>
      <diagonal/>
    </border>
    <border>
      <left style="medium">
        <color auto="1"/>
      </left>
      <right style="thin">
        <color rgb="FF660033"/>
      </right>
      <top style="thin">
        <color rgb="FF660033"/>
      </top>
      <bottom style="thin">
        <color rgb="FF660033"/>
      </bottom>
      <diagonal/>
    </border>
    <border>
      <left style="medium">
        <color auto="1"/>
      </left>
      <right/>
      <top style="double">
        <color rgb="FF660033"/>
      </top>
      <bottom style="double">
        <color rgb="FF1F497D"/>
      </bottom>
      <diagonal/>
    </border>
    <border>
      <left/>
      <right style="medium">
        <color auto="1"/>
      </right>
      <top style="double">
        <color rgb="FF660033"/>
      </top>
      <bottom style="double">
        <color rgb="FF1F497D"/>
      </bottom>
      <diagonal/>
    </border>
    <border>
      <left style="medium">
        <color auto="1"/>
      </left>
      <right/>
      <top style="double">
        <color rgb="FF1F497D"/>
      </top>
      <bottom/>
      <diagonal/>
    </border>
    <border>
      <left/>
      <right style="medium">
        <color auto="1"/>
      </right>
      <top style="double">
        <color rgb="FF1F497D"/>
      </top>
      <bottom/>
      <diagonal/>
    </border>
    <border>
      <left style="medium">
        <color auto="1"/>
      </left>
      <right/>
      <top/>
      <bottom style="double">
        <color rgb="FF1F497D"/>
      </bottom>
      <diagonal/>
    </border>
    <border>
      <left/>
      <right style="medium">
        <color auto="1"/>
      </right>
      <top/>
      <bottom style="double">
        <color rgb="FF1F497D"/>
      </bottom>
      <diagonal/>
    </border>
    <border>
      <left style="medium">
        <color auto="1"/>
      </left>
      <right/>
      <top style="double">
        <color rgb="FF1F497D"/>
      </top>
      <bottom style="thin">
        <color rgb="FF660033"/>
      </bottom>
      <diagonal/>
    </border>
    <border>
      <left/>
      <right style="medium">
        <color auto="1"/>
      </right>
      <top style="double">
        <color rgb="FF1F497D"/>
      </top>
      <bottom style="thin">
        <color rgb="FF660033"/>
      </bottom>
      <diagonal/>
    </border>
    <border>
      <left/>
      <right style="medium">
        <color auto="1"/>
      </right>
      <top style="hair">
        <color rgb="FF000000"/>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65" fillId="0" borderId="0" applyNumberFormat="0" applyFill="0" applyBorder="0" applyAlignment="0" applyProtection="0"/>
  </cellStyleXfs>
  <cellXfs count="436">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2" fillId="2" borderId="1" xfId="0" applyFont="1" applyFill="1" applyBorder="1" applyAlignment="1">
      <alignment vertical="center" wrapText="1"/>
    </xf>
    <xf numFmtId="0" fontId="3" fillId="0" borderId="0" xfId="0" applyFont="1" applyAlignment="1">
      <alignment vertical="top"/>
    </xf>
    <xf numFmtId="49" fontId="2" fillId="0" borderId="0" xfId="0" applyNumberFormat="1" applyFont="1" applyAlignment="1">
      <alignment horizontal="center" vertical="top"/>
    </xf>
    <xf numFmtId="0" fontId="6" fillId="2" borderId="1" xfId="0" applyFont="1" applyFill="1" applyBorder="1" applyAlignment="1">
      <alignment vertical="center" wrapText="1"/>
    </xf>
    <xf numFmtId="0" fontId="9" fillId="0" borderId="0" xfId="0" applyFont="1" applyAlignment="1">
      <alignment vertical="center"/>
    </xf>
    <xf numFmtId="49" fontId="9" fillId="0" borderId="5" xfId="0" applyNumberFormat="1" applyFont="1" applyBorder="1" applyAlignment="1">
      <alignment vertical="top" wrapText="1"/>
    </xf>
    <xf numFmtId="0" fontId="10" fillId="2" borderId="1"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vertical="top" wrapText="1"/>
    </xf>
    <xf numFmtId="0" fontId="1" fillId="2" borderId="1" xfId="0" applyFont="1" applyFill="1" applyBorder="1" applyAlignment="1">
      <alignment vertical="center" wrapText="1"/>
    </xf>
    <xf numFmtId="0" fontId="15" fillId="2" borderId="1" xfId="0" applyFont="1" applyFill="1" applyBorder="1" applyAlignment="1">
      <alignment vertical="center" wrapText="1"/>
    </xf>
    <xf numFmtId="0" fontId="2" fillId="0" borderId="0" xfId="0" applyFont="1" applyAlignment="1">
      <alignment horizontal="center" vertical="top"/>
    </xf>
    <xf numFmtId="0" fontId="10" fillId="0" borderId="0" xfId="0" applyFont="1" applyAlignment="1">
      <alignment horizontal="left" vertical="top" wrapText="1"/>
    </xf>
    <xf numFmtId="0" fontId="11"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top"/>
    </xf>
    <xf numFmtId="0" fontId="11" fillId="0" borderId="0" xfId="0" applyFont="1" applyAlignment="1">
      <alignment vertical="center" wrapText="1"/>
    </xf>
    <xf numFmtId="0" fontId="16" fillId="2" borderId="1" xfId="0" applyFont="1" applyFill="1" applyBorder="1" applyAlignment="1">
      <alignment vertical="center" wrapTex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20" xfId="0" applyFont="1" applyBorder="1" applyAlignment="1">
      <alignment horizontal="center" vertical="center" shrinkToFit="1"/>
    </xf>
    <xf numFmtId="3" fontId="11" fillId="0" borderId="13" xfId="0" applyNumberFormat="1" applyFont="1" applyBorder="1" applyAlignment="1">
      <alignment vertical="center" shrinkToFit="1"/>
    </xf>
    <xf numFmtId="0" fontId="11" fillId="0" borderId="14" xfId="0" applyFont="1" applyBorder="1" applyAlignment="1">
      <alignment vertical="center" shrinkToFit="1"/>
    </xf>
    <xf numFmtId="0" fontId="11" fillId="0" borderId="4" xfId="0" applyFont="1" applyBorder="1" applyAlignment="1">
      <alignment vertical="center" shrinkToFit="1"/>
    </xf>
    <xf numFmtId="0" fontId="11" fillId="0" borderId="15" xfId="0" applyFont="1" applyBorder="1" applyAlignment="1">
      <alignment vertical="center" shrinkToFit="1"/>
    </xf>
    <xf numFmtId="3" fontId="11" fillId="0" borderId="16" xfId="0" applyNumberFormat="1" applyFont="1" applyBorder="1" applyAlignment="1">
      <alignment vertical="center" shrinkToFit="1"/>
    </xf>
    <xf numFmtId="3" fontId="11" fillId="0" borderId="17" xfId="0" applyNumberFormat="1" applyFont="1" applyBorder="1" applyAlignment="1">
      <alignment vertical="center" shrinkToFit="1"/>
    </xf>
    <xf numFmtId="176" fontId="11" fillId="0" borderId="3" xfId="0" applyNumberFormat="1" applyFont="1" applyBorder="1" applyAlignment="1">
      <alignment vertical="center" shrinkToFit="1"/>
    </xf>
    <xf numFmtId="0" fontId="3" fillId="0" borderId="2" xfId="0" applyFont="1" applyBorder="1" applyAlignment="1">
      <alignment vertical="center"/>
    </xf>
    <xf numFmtId="0" fontId="3" fillId="0" borderId="21" xfId="0" applyFont="1" applyBorder="1" applyAlignment="1">
      <alignment vertical="center"/>
    </xf>
    <xf numFmtId="0" fontId="9" fillId="0" borderId="2" xfId="0" applyFont="1" applyBorder="1" applyAlignment="1">
      <alignment vertical="center" shrinkToFit="1"/>
    </xf>
    <xf numFmtId="0" fontId="9" fillId="0" borderId="21" xfId="0" applyFont="1" applyBorder="1" applyAlignment="1">
      <alignment vertical="center" shrinkToFit="1"/>
    </xf>
    <xf numFmtId="0" fontId="11" fillId="0" borderId="22" xfId="0" applyFont="1" applyBorder="1" applyAlignment="1">
      <alignment horizontal="center" vertical="center" shrinkToFit="1"/>
    </xf>
    <xf numFmtId="3" fontId="11" fillId="0" borderId="23" xfId="0" applyNumberFormat="1" applyFont="1" applyBorder="1" applyAlignment="1">
      <alignment vertical="center" shrinkToFit="1"/>
    </xf>
    <xf numFmtId="0" fontId="11" fillId="0" borderId="24" xfId="0" applyFont="1" applyBorder="1" applyAlignment="1">
      <alignment vertical="center" shrinkToFit="1"/>
    </xf>
    <xf numFmtId="0" fontId="11" fillId="0" borderId="25" xfId="0" applyFont="1" applyBorder="1" applyAlignment="1">
      <alignment vertical="center" shrinkToFit="1"/>
    </xf>
    <xf numFmtId="0" fontId="11" fillId="0" borderId="26" xfId="0" applyFont="1" applyBorder="1" applyAlignment="1">
      <alignment vertical="center" shrinkToFit="1"/>
    </xf>
    <xf numFmtId="3" fontId="11" fillId="0" borderId="27" xfId="0" applyNumberFormat="1" applyFont="1" applyBorder="1" applyAlignment="1">
      <alignment vertical="center" shrinkToFit="1"/>
    </xf>
    <xf numFmtId="3" fontId="11" fillId="0" borderId="28" xfId="0" applyNumberFormat="1" applyFont="1" applyBorder="1" applyAlignment="1">
      <alignment vertical="center" shrinkToFit="1"/>
    </xf>
    <xf numFmtId="176" fontId="11" fillId="0" borderId="29" xfId="0" applyNumberFormat="1" applyFont="1" applyBorder="1" applyAlignment="1">
      <alignment vertical="center" shrinkToFit="1"/>
    </xf>
    <xf numFmtId="0" fontId="11" fillId="0" borderId="30" xfId="0" applyFont="1" applyBorder="1" applyAlignment="1">
      <alignment horizontal="center" vertical="center" shrinkToFit="1"/>
    </xf>
    <xf numFmtId="3" fontId="11" fillId="0" borderId="31" xfId="0" applyNumberFormat="1" applyFont="1" applyBorder="1" applyAlignment="1">
      <alignment vertical="center" shrinkToFit="1"/>
    </xf>
    <xf numFmtId="0" fontId="11" fillId="0" borderId="32" xfId="0" applyFont="1" applyBorder="1" applyAlignment="1">
      <alignment vertical="center" shrinkToFit="1"/>
    </xf>
    <xf numFmtId="0" fontId="11" fillId="0" borderId="33" xfId="0" applyFont="1" applyBorder="1" applyAlignment="1">
      <alignment vertical="center" shrinkToFit="1"/>
    </xf>
    <xf numFmtId="0" fontId="11" fillId="0" borderId="34" xfId="0" applyFont="1" applyBorder="1" applyAlignment="1">
      <alignment vertical="center" shrinkToFit="1"/>
    </xf>
    <xf numFmtId="3" fontId="11" fillId="0" borderId="35" xfId="0" applyNumberFormat="1" applyFont="1" applyBorder="1" applyAlignment="1">
      <alignment vertical="center" shrinkToFit="1"/>
    </xf>
    <xf numFmtId="3" fontId="11" fillId="0" borderId="36" xfId="0" applyNumberFormat="1" applyFont="1" applyBorder="1" applyAlignment="1">
      <alignment vertical="center" shrinkToFit="1"/>
    </xf>
    <xf numFmtId="176" fontId="11" fillId="0" borderId="37" xfId="0" applyNumberFormat="1" applyFont="1" applyBorder="1" applyAlignment="1">
      <alignment vertical="center" shrinkToFit="1"/>
    </xf>
    <xf numFmtId="0" fontId="3" fillId="0" borderId="38" xfId="0" applyFont="1" applyBorder="1" applyAlignment="1">
      <alignment vertical="center"/>
    </xf>
    <xf numFmtId="0" fontId="3" fillId="0" borderId="39" xfId="0" applyFont="1" applyBorder="1" applyAlignment="1">
      <alignment vertical="center"/>
    </xf>
    <xf numFmtId="0" fontId="20" fillId="0" borderId="0" xfId="0" applyFont="1" applyAlignment="1">
      <alignment wrapTex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3" fontId="11" fillId="0" borderId="14" xfId="0" applyNumberFormat="1" applyFont="1" applyBorder="1" applyAlignment="1">
      <alignment horizontal="center" vertical="center" shrinkToFit="1"/>
    </xf>
    <xf numFmtId="177" fontId="3" fillId="0" borderId="43" xfId="0" applyNumberFormat="1" applyFont="1" applyBorder="1" applyAlignment="1">
      <alignment vertical="center" shrinkToFit="1"/>
    </xf>
    <xf numFmtId="3" fontId="11" fillId="0" borderId="32" xfId="0" applyNumberFormat="1" applyFont="1" applyBorder="1" applyAlignment="1">
      <alignment horizontal="center" vertical="center" shrinkToFit="1"/>
    </xf>
    <xf numFmtId="177" fontId="3" fillId="0" borderId="44" xfId="0" applyNumberFormat="1" applyFont="1" applyBorder="1" applyAlignment="1">
      <alignment vertical="center" shrinkToFit="1"/>
    </xf>
    <xf numFmtId="0" fontId="21" fillId="0" borderId="0" xfId="0" applyFont="1" applyAlignment="1">
      <alignment horizontal="center" vertical="center" shrinkToFit="1"/>
    </xf>
    <xf numFmtId="3" fontId="21" fillId="0" borderId="0" xfId="0" applyNumberFormat="1" applyFont="1" applyAlignment="1">
      <alignment vertical="center" shrinkToFit="1"/>
    </xf>
    <xf numFmtId="0" fontId="21" fillId="0" borderId="0" xfId="0" applyFont="1" applyAlignment="1">
      <alignment vertical="center" shrinkToFit="1"/>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vertical="center" wrapText="1"/>
    </xf>
    <xf numFmtId="0" fontId="23" fillId="0" borderId="0" xfId="0" applyFont="1" applyAlignment="1">
      <alignment horizontal="left" vertical="top" wrapText="1"/>
    </xf>
    <xf numFmtId="0" fontId="24" fillId="2" borderId="1" xfId="0" applyFont="1" applyFill="1" applyBorder="1" applyAlignment="1">
      <alignment vertical="center" wrapText="1"/>
    </xf>
    <xf numFmtId="0" fontId="10" fillId="0" borderId="45" xfId="0" applyFont="1" applyBorder="1" applyAlignment="1">
      <alignment horizontal="left" vertical="center" shrinkToFit="1"/>
    </xf>
    <xf numFmtId="0" fontId="10" fillId="0" borderId="45" xfId="0" applyFont="1" applyBorder="1" applyAlignment="1">
      <alignment vertical="center" wrapText="1"/>
    </xf>
    <xf numFmtId="0" fontId="10" fillId="0" borderId="46" xfId="0" applyFont="1" applyBorder="1" applyAlignment="1">
      <alignment horizontal="left" vertical="center" shrinkToFit="1"/>
    </xf>
    <xf numFmtId="0" fontId="10" fillId="0" borderId="46" xfId="0" applyFont="1" applyBorder="1" applyAlignment="1">
      <alignment vertical="center" wrapText="1"/>
    </xf>
    <xf numFmtId="0" fontId="10" fillId="0" borderId="0" xfId="0" applyFont="1" applyAlignment="1">
      <alignment vertical="top" wrapText="1"/>
    </xf>
    <xf numFmtId="0" fontId="25" fillId="0" borderId="0" xfId="0" applyFont="1" applyAlignment="1">
      <alignment horizontal="center" vertical="center" shrinkToFit="1"/>
    </xf>
    <xf numFmtId="0" fontId="7" fillId="0" borderId="0" xfId="0" applyFont="1" applyAlignment="1">
      <alignment horizontal="right" vertical="center"/>
    </xf>
    <xf numFmtId="0" fontId="2" fillId="0" borderId="0" xfId="0" applyFont="1" applyAlignment="1">
      <alignment horizontal="left" vertical="top" shrinkToFit="1"/>
    </xf>
    <xf numFmtId="0" fontId="26" fillId="0" borderId="0" xfId="0" applyFont="1" applyAlignment="1">
      <alignment vertical="center"/>
    </xf>
    <xf numFmtId="0" fontId="27" fillId="0" borderId="0" xfId="0" applyFont="1" applyAlignment="1">
      <alignment horizontal="left" vertical="top" shrinkToFit="1"/>
    </xf>
    <xf numFmtId="0" fontId="28" fillId="0" borderId="0" xfId="0" applyFont="1" applyAlignment="1">
      <alignment vertical="top"/>
    </xf>
    <xf numFmtId="0" fontId="28" fillId="0" borderId="0" xfId="0" applyFont="1" applyAlignment="1">
      <alignment horizontal="left" vertical="top" shrinkToFit="1"/>
    </xf>
    <xf numFmtId="0" fontId="9" fillId="0" borderId="47" xfId="0" applyFont="1" applyBorder="1" applyAlignment="1">
      <alignment vertical="center"/>
    </xf>
    <xf numFmtId="0" fontId="3" fillId="0" borderId="47" xfId="0" applyFont="1" applyBorder="1" applyAlignment="1">
      <alignment vertical="center"/>
    </xf>
    <xf numFmtId="0" fontId="3" fillId="0" borderId="0" xfId="0" applyFont="1" applyAlignment="1">
      <alignment horizontal="center" shrinkToFit="1"/>
    </xf>
    <xf numFmtId="0" fontId="33" fillId="0" borderId="0" xfId="0" applyFont="1" applyAlignment="1">
      <alignment shrinkToFit="1"/>
    </xf>
    <xf numFmtId="0" fontId="3" fillId="0" borderId="49" xfId="0" applyFont="1" applyBorder="1" applyAlignment="1">
      <alignment vertical="center"/>
    </xf>
    <xf numFmtId="0" fontId="3" fillId="0" borderId="56" xfId="0" applyFont="1" applyBorder="1" applyAlignment="1">
      <alignment vertical="center"/>
    </xf>
    <xf numFmtId="0" fontId="39" fillId="0" borderId="0" xfId="0" applyFont="1" applyAlignment="1">
      <alignment vertical="center"/>
    </xf>
    <xf numFmtId="178" fontId="39" fillId="0" borderId="0" xfId="0" applyNumberFormat="1" applyFont="1" applyAlignment="1">
      <alignment vertical="center"/>
    </xf>
    <xf numFmtId="0" fontId="35" fillId="5" borderId="64" xfId="0" applyFont="1" applyFill="1" applyBorder="1" applyAlignment="1">
      <alignment vertical="center" shrinkToFit="1"/>
    </xf>
    <xf numFmtId="0" fontId="40" fillId="3" borderId="72" xfId="0" applyFont="1" applyFill="1" applyBorder="1" applyAlignment="1">
      <alignment horizontal="center" vertical="center" shrinkToFit="1"/>
    </xf>
    <xf numFmtId="0" fontId="40" fillId="3" borderId="72" xfId="0" applyFont="1" applyFill="1" applyBorder="1" applyAlignment="1">
      <alignment horizontal="left" vertical="center" shrinkToFit="1"/>
    </xf>
    <xf numFmtId="0" fontId="40" fillId="3" borderId="72" xfId="0" applyFont="1" applyFill="1" applyBorder="1" applyAlignment="1">
      <alignment vertical="center" shrinkToFit="1"/>
    </xf>
    <xf numFmtId="0" fontId="3" fillId="0" borderId="73" xfId="0" applyFont="1" applyBorder="1" applyAlignment="1">
      <alignment vertical="center"/>
    </xf>
    <xf numFmtId="178" fontId="39" fillId="0" borderId="73" xfId="0" applyNumberFormat="1" applyFont="1" applyBorder="1" applyAlignment="1">
      <alignment vertical="center"/>
    </xf>
    <xf numFmtId="0" fontId="3" fillId="0" borderId="65" xfId="0" applyFont="1" applyBorder="1" applyAlignment="1">
      <alignment vertical="center"/>
    </xf>
    <xf numFmtId="178" fontId="39" fillId="0" borderId="65" xfId="0" applyNumberFormat="1" applyFont="1" applyBorder="1" applyAlignment="1">
      <alignment vertical="center"/>
    </xf>
    <xf numFmtId="0" fontId="3" fillId="0" borderId="95" xfId="0" applyFont="1" applyBorder="1" applyAlignment="1">
      <alignment vertical="center"/>
    </xf>
    <xf numFmtId="0" fontId="3" fillId="0" borderId="96" xfId="0" applyFont="1" applyBorder="1" applyAlignment="1">
      <alignment vertical="center"/>
    </xf>
    <xf numFmtId="0" fontId="3" fillId="0" borderId="95" xfId="0" applyFont="1" applyBorder="1" applyAlignment="1">
      <alignment vertical="center" shrinkToFit="1"/>
    </xf>
    <xf numFmtId="0" fontId="3" fillId="0" borderId="97" xfId="0" applyFont="1" applyBorder="1" applyAlignment="1">
      <alignment vertical="center" shrinkToFit="1"/>
    </xf>
    <xf numFmtId="0" fontId="3" fillId="0" borderId="98" xfId="0" applyFont="1" applyBorder="1" applyAlignment="1">
      <alignment vertical="center" shrinkToFit="1"/>
    </xf>
    <xf numFmtId="0" fontId="3" fillId="0" borderId="0" xfId="0" applyFont="1" applyAlignment="1">
      <alignment horizontal="center" vertical="center"/>
    </xf>
    <xf numFmtId="0" fontId="34" fillId="3" borderId="72" xfId="0" applyFont="1" applyFill="1" applyBorder="1" applyAlignment="1">
      <alignment horizontal="center" vertical="center" shrinkToFit="1"/>
    </xf>
    <xf numFmtId="177" fontId="34" fillId="3" borderId="72" xfId="0" applyNumberFormat="1" applyFont="1" applyFill="1" applyBorder="1" applyAlignment="1">
      <alignment vertical="center" shrinkToFit="1"/>
    </xf>
    <xf numFmtId="0" fontId="34" fillId="3" borderId="72" xfId="0" applyFont="1" applyFill="1" applyBorder="1" applyAlignment="1">
      <alignment vertical="center" shrinkToFit="1"/>
    </xf>
    <xf numFmtId="0" fontId="34" fillId="3" borderId="72" xfId="0" applyFont="1" applyFill="1" applyBorder="1" applyAlignment="1">
      <alignment horizontal="right" vertical="center" shrinkToFit="1"/>
    </xf>
    <xf numFmtId="0" fontId="34" fillId="3" borderId="100" xfId="0" applyFont="1" applyFill="1" applyBorder="1" applyAlignment="1">
      <alignment vertical="center" shrinkToFit="1"/>
    </xf>
    <xf numFmtId="0" fontId="3" fillId="0" borderId="101" xfId="0" applyFont="1" applyBorder="1" applyAlignment="1">
      <alignment vertical="center" textRotation="255"/>
    </xf>
    <xf numFmtId="0" fontId="3" fillId="0" borderId="2" xfId="0" applyFont="1" applyBorder="1" applyAlignment="1">
      <alignment vertical="center" shrinkToFit="1"/>
    </xf>
    <xf numFmtId="0" fontId="3" fillId="0" borderId="101" xfId="0" applyFont="1" applyBorder="1" applyAlignment="1">
      <alignment vertical="center"/>
    </xf>
    <xf numFmtId="0" fontId="3" fillId="0" borderId="102" xfId="0" applyFont="1" applyBorder="1" applyAlignment="1">
      <alignment vertical="center"/>
    </xf>
    <xf numFmtId="0" fontId="3" fillId="0" borderId="103" xfId="0" applyFont="1" applyBorder="1" applyAlignment="1">
      <alignment vertical="center"/>
    </xf>
    <xf numFmtId="0" fontId="34" fillId="3" borderId="105" xfId="0" applyFont="1" applyFill="1" applyBorder="1" applyAlignment="1">
      <alignment horizontal="center" vertical="center" shrinkToFit="1"/>
    </xf>
    <xf numFmtId="177" fontId="34" fillId="3" borderId="105" xfId="0" applyNumberFormat="1" applyFont="1" applyFill="1" applyBorder="1" applyAlignment="1">
      <alignment vertical="center" shrinkToFit="1"/>
    </xf>
    <xf numFmtId="0" fontId="34" fillId="3" borderId="105" xfId="0" applyFont="1" applyFill="1" applyBorder="1" applyAlignment="1">
      <alignment vertical="center" shrinkToFit="1"/>
    </xf>
    <xf numFmtId="0" fontId="34" fillId="3" borderId="105" xfId="0" applyFont="1" applyFill="1" applyBorder="1" applyAlignment="1">
      <alignment horizontal="right" vertical="center" shrinkToFit="1"/>
    </xf>
    <xf numFmtId="0" fontId="34" fillId="3" borderId="106" xfId="0" applyFont="1" applyFill="1" applyBorder="1" applyAlignment="1">
      <alignment vertical="center" shrinkToFit="1"/>
    </xf>
    <xf numFmtId="0" fontId="3" fillId="0" borderId="101" xfId="0" applyFont="1" applyBorder="1" applyAlignment="1">
      <alignment vertical="center" textRotation="255" shrinkToFit="1"/>
    </xf>
    <xf numFmtId="0" fontId="3" fillId="0" borderId="0" xfId="0" applyFont="1" applyAlignment="1">
      <alignment vertical="center" textRotation="255"/>
    </xf>
    <xf numFmtId="0" fontId="3" fillId="0" borderId="0" xfId="0" applyFont="1" applyAlignment="1">
      <alignment vertical="center" shrinkToFit="1"/>
    </xf>
    <xf numFmtId="0" fontId="34" fillId="3" borderId="110" xfId="0" applyFont="1" applyFill="1" applyBorder="1" applyAlignment="1">
      <alignment horizontal="center" vertical="center" shrinkToFit="1"/>
    </xf>
    <xf numFmtId="0" fontId="34" fillId="3" borderId="111" xfId="0" applyFont="1" applyFill="1" applyBorder="1" applyAlignment="1">
      <alignment horizontal="center" vertical="center" shrinkToFit="1"/>
    </xf>
    <xf numFmtId="0" fontId="3" fillId="0" borderId="0" xfId="0" applyFont="1" applyAlignment="1">
      <alignment horizontal="center" vertical="center" shrinkToFit="1"/>
    </xf>
    <xf numFmtId="0" fontId="34" fillId="3" borderId="115" xfId="0" applyFont="1" applyFill="1" applyBorder="1" applyAlignment="1">
      <alignment horizontal="center" vertical="center" shrinkToFit="1"/>
    </xf>
    <xf numFmtId="0" fontId="3" fillId="0" borderId="0" xfId="0" applyFont="1" applyAlignment="1">
      <alignment vertical="top" shrinkToFit="1"/>
    </xf>
    <xf numFmtId="0" fontId="34" fillId="3" borderId="124" xfId="0" applyFont="1" applyFill="1" applyBorder="1" applyAlignment="1">
      <alignment horizontal="center" vertical="center" shrinkToFit="1"/>
    </xf>
    <xf numFmtId="0" fontId="43" fillId="3" borderId="131" xfId="0" applyFont="1" applyFill="1" applyBorder="1" applyAlignment="1">
      <alignment horizontal="center"/>
    </xf>
    <xf numFmtId="0" fontId="3" fillId="0" borderId="0" xfId="0" applyFont="1"/>
    <xf numFmtId="0" fontId="31" fillId="3" borderId="133" xfId="0" applyFont="1" applyFill="1" applyBorder="1" applyAlignment="1">
      <alignment vertical="center"/>
    </xf>
    <xf numFmtId="0" fontId="31" fillId="3" borderId="134" xfId="0" applyFont="1" applyFill="1" applyBorder="1" applyAlignment="1">
      <alignment vertical="center"/>
    </xf>
    <xf numFmtId="0" fontId="31" fillId="3" borderId="136" xfId="0" applyFont="1" applyFill="1" applyBorder="1" applyAlignment="1">
      <alignment vertical="center"/>
    </xf>
    <xf numFmtId="0" fontId="31" fillId="3" borderId="48" xfId="0" applyFont="1" applyFill="1" applyBorder="1" applyAlignment="1">
      <alignment vertical="center"/>
    </xf>
    <xf numFmtId="0" fontId="31" fillId="3" borderId="137" xfId="0" applyFont="1" applyFill="1" applyBorder="1" applyAlignment="1">
      <alignment vertical="center"/>
    </xf>
    <xf numFmtId="0" fontId="34" fillId="3" borderId="48" xfId="0" applyFont="1" applyFill="1" applyBorder="1" applyAlignment="1">
      <alignment horizontal="center" vertical="center"/>
    </xf>
    <xf numFmtId="0" fontId="34" fillId="3" borderId="137" xfId="0" applyFont="1" applyFill="1" applyBorder="1" applyAlignment="1">
      <alignment horizontal="center" vertical="center"/>
    </xf>
    <xf numFmtId="0" fontId="35" fillId="5" borderId="122" xfId="0" applyFont="1" applyFill="1" applyBorder="1" applyAlignment="1">
      <alignment vertical="center" shrinkToFit="1"/>
    </xf>
    <xf numFmtId="0" fontId="35" fillId="5" borderId="130" xfId="0" applyFont="1" applyFill="1" applyBorder="1" applyAlignment="1">
      <alignment vertical="center" shrinkToFit="1"/>
    </xf>
    <xf numFmtId="0" fontId="40" fillId="3" borderId="136" xfId="0" applyFont="1" applyFill="1" applyBorder="1" applyAlignment="1">
      <alignment horizontal="right" vertical="center" shrinkToFit="1"/>
    </xf>
    <xf numFmtId="0" fontId="40" fillId="3" borderId="48" xfId="0" applyFont="1" applyFill="1" applyBorder="1" applyAlignment="1">
      <alignment horizontal="right" vertical="center" shrinkToFit="1"/>
    </xf>
    <xf numFmtId="0" fontId="40" fillId="3" borderId="137" xfId="0" applyFont="1" applyFill="1" applyBorder="1" applyAlignment="1">
      <alignment horizontal="right" vertical="center" shrinkToFit="1"/>
    </xf>
    <xf numFmtId="0" fontId="40" fillId="3" borderId="139" xfId="0" applyFont="1" applyFill="1" applyBorder="1" applyAlignment="1">
      <alignment vertical="center" shrinkToFit="1"/>
    </xf>
    <xf numFmtId="0" fontId="40" fillId="3" borderId="79" xfId="0" applyFont="1" applyFill="1" applyBorder="1" applyAlignment="1">
      <alignment horizontal="left" vertical="center" shrinkToFit="1"/>
    </xf>
    <xf numFmtId="0" fontId="40" fillId="3" borderId="79" xfId="0" applyFont="1" applyFill="1" applyBorder="1" applyAlignment="1">
      <alignment vertical="center" shrinkToFit="1"/>
    </xf>
    <xf numFmtId="0" fontId="40" fillId="3" borderId="79" xfId="0" applyFont="1" applyFill="1" applyBorder="1" applyAlignment="1">
      <alignment horizontal="right" vertical="center" shrinkToFit="1"/>
    </xf>
    <xf numFmtId="0" fontId="40" fillId="3" borderId="152" xfId="0" applyFont="1" applyFill="1" applyBorder="1" applyAlignment="1">
      <alignment vertical="center" shrinkToFit="1"/>
    </xf>
    <xf numFmtId="0" fontId="40" fillId="3" borderId="82" xfId="0" applyFont="1" applyFill="1" applyBorder="1" applyAlignment="1">
      <alignment horizontal="right" vertical="center" shrinkToFit="1"/>
    </xf>
    <xf numFmtId="0" fontId="40" fillId="3" borderId="154" xfId="0" applyFont="1" applyFill="1" applyBorder="1" applyAlignment="1">
      <alignment vertical="center" shrinkToFit="1"/>
    </xf>
    <xf numFmtId="0" fontId="40" fillId="3" borderId="48" xfId="0" applyFont="1" applyFill="1" applyBorder="1" applyAlignment="1">
      <alignment horizontal="left" vertical="center" shrinkToFit="1"/>
    </xf>
    <xf numFmtId="0" fontId="40" fillId="3" borderId="137" xfId="0" applyFont="1" applyFill="1" applyBorder="1" applyAlignment="1">
      <alignment vertical="center" shrinkToFit="1"/>
    </xf>
    <xf numFmtId="0" fontId="40" fillId="3" borderId="117" xfId="0" applyFont="1" applyFill="1" applyBorder="1" applyAlignment="1">
      <alignment horizontal="right" vertical="center" shrinkToFit="1"/>
    </xf>
    <xf numFmtId="0" fontId="40" fillId="3" borderId="155" xfId="0" applyFont="1" applyFill="1" applyBorder="1" applyAlignment="1">
      <alignment vertical="center" shrinkToFit="1"/>
    </xf>
    <xf numFmtId="0" fontId="40" fillId="3" borderId="127" xfId="0" applyFont="1" applyFill="1" applyBorder="1" applyAlignment="1">
      <alignment horizontal="right" vertical="center" shrinkToFit="1"/>
    </xf>
    <xf numFmtId="0" fontId="40" fillId="3" borderId="158" xfId="0" applyFont="1" applyFill="1" applyBorder="1" applyAlignment="1">
      <alignment vertical="center" shrinkToFit="1"/>
    </xf>
    <xf numFmtId="0" fontId="31" fillId="3" borderId="147" xfId="0" applyFont="1" applyFill="1" applyBorder="1" applyAlignment="1">
      <alignment horizontal="left" vertical="center" shrinkToFit="1"/>
    </xf>
    <xf numFmtId="0" fontId="31" fillId="3" borderId="130" xfId="0" applyFont="1" applyFill="1" applyBorder="1" applyAlignment="1">
      <alignment vertical="center"/>
    </xf>
    <xf numFmtId="0" fontId="31" fillId="3" borderId="148" xfId="0" applyFont="1" applyFill="1" applyBorder="1" applyAlignment="1">
      <alignment vertical="center"/>
    </xf>
    <xf numFmtId="0" fontId="34" fillId="3" borderId="159" xfId="0" applyFont="1" applyFill="1" applyBorder="1" applyAlignment="1">
      <alignment vertical="center" textRotation="255" shrinkToFit="1"/>
    </xf>
    <xf numFmtId="0" fontId="34" fillId="3" borderId="160" xfId="0" applyFont="1" applyFill="1" applyBorder="1" applyAlignment="1">
      <alignment vertical="center" textRotation="255" shrinkToFit="1"/>
    </xf>
    <xf numFmtId="0" fontId="34" fillId="3" borderId="108" xfId="0" applyFont="1" applyFill="1" applyBorder="1" applyAlignment="1">
      <alignment horizontal="center" vertical="center" shrinkToFit="1"/>
    </xf>
    <xf numFmtId="177" fontId="34" fillId="3" borderId="111" xfId="0" applyNumberFormat="1" applyFont="1" applyFill="1" applyBorder="1" applyAlignment="1">
      <alignment vertical="center" shrinkToFit="1"/>
    </xf>
    <xf numFmtId="0" fontId="34" fillId="3" borderId="111" xfId="0" applyFont="1" applyFill="1" applyBorder="1" applyAlignment="1">
      <alignment vertical="center"/>
    </xf>
    <xf numFmtId="0" fontId="42" fillId="3" borderId="136" xfId="0" applyFont="1" applyFill="1" applyBorder="1" applyAlignment="1">
      <alignment vertical="center"/>
    </xf>
    <xf numFmtId="0" fontId="42" fillId="3" borderId="48" xfId="0" applyFont="1" applyFill="1" applyBorder="1" applyAlignment="1">
      <alignment vertical="center"/>
    </xf>
    <xf numFmtId="0" fontId="42" fillId="3" borderId="48" xfId="0" applyFont="1" applyFill="1" applyBorder="1" applyAlignment="1">
      <alignment horizontal="center" vertical="center"/>
    </xf>
    <xf numFmtId="0" fontId="43" fillId="3" borderId="136" xfId="0" applyFont="1" applyFill="1" applyBorder="1" applyAlignment="1">
      <alignment vertical="center"/>
    </xf>
    <xf numFmtId="0" fontId="43" fillId="3" borderId="48" xfId="0" applyFont="1" applyFill="1" applyBorder="1" applyAlignment="1">
      <alignment vertical="center"/>
    </xf>
    <xf numFmtId="0" fontId="43" fillId="3" borderId="137" xfId="0" applyFont="1" applyFill="1" applyBorder="1" applyAlignment="1">
      <alignment vertical="center"/>
    </xf>
    <xf numFmtId="0" fontId="43" fillId="3" borderId="48" xfId="0" applyFont="1" applyFill="1" applyBorder="1" applyAlignment="1">
      <alignment horizontal="center" vertical="center"/>
    </xf>
    <xf numFmtId="0" fontId="43" fillId="3" borderId="48" xfId="0" applyFont="1" applyFill="1" applyBorder="1" applyAlignment="1">
      <alignment horizontal="center" vertical="center" shrinkToFit="1"/>
    </xf>
    <xf numFmtId="0" fontId="43" fillId="3" borderId="170" xfId="0" applyFont="1" applyFill="1" applyBorder="1"/>
    <xf numFmtId="0" fontId="43" fillId="3" borderId="171" xfId="0" applyFont="1" applyFill="1" applyBorder="1"/>
    <xf numFmtId="0" fontId="44" fillId="3" borderId="172" xfId="0" applyFont="1" applyFill="1" applyBorder="1" applyAlignment="1">
      <alignment horizontal="right"/>
    </xf>
    <xf numFmtId="0" fontId="34" fillId="4" borderId="48" xfId="0" applyFont="1" applyFill="1" applyBorder="1" applyAlignment="1" applyProtection="1">
      <alignment horizontal="right" vertical="center"/>
      <protection locked="0"/>
    </xf>
    <xf numFmtId="0" fontId="35" fillId="5" borderId="59" xfId="0" applyFont="1" applyFill="1" applyBorder="1" applyAlignment="1" applyProtection="1">
      <alignment vertical="center" shrinkToFit="1"/>
      <protection locked="0"/>
    </xf>
    <xf numFmtId="0" fontId="35" fillId="5" borderId="63" xfId="0" applyFont="1" applyFill="1" applyBorder="1" applyAlignment="1" applyProtection="1">
      <alignment vertical="center" shrinkToFit="1"/>
      <protection locked="0"/>
    </xf>
    <xf numFmtId="0" fontId="35" fillId="5" borderId="68" xfId="0" applyFont="1" applyFill="1" applyBorder="1" applyAlignment="1" applyProtection="1">
      <alignment vertical="center" shrinkToFit="1"/>
      <protection locked="0"/>
    </xf>
    <xf numFmtId="0" fontId="35" fillId="5" borderId="60" xfId="0" applyFont="1" applyFill="1" applyBorder="1" applyAlignment="1" applyProtection="1">
      <alignment vertical="center" shrinkToFit="1"/>
      <protection locked="0"/>
    </xf>
    <xf numFmtId="0" fontId="35" fillId="5" borderId="69" xfId="0" applyFont="1" applyFill="1" applyBorder="1" applyAlignment="1" applyProtection="1">
      <alignment vertical="center" shrinkToFit="1"/>
      <protection locked="0"/>
    </xf>
    <xf numFmtId="0" fontId="40" fillId="4" borderId="72" xfId="0" applyFont="1" applyFill="1" applyBorder="1" applyAlignment="1" applyProtection="1">
      <alignment vertical="center" shrinkToFit="1"/>
      <protection locked="0"/>
    </xf>
    <xf numFmtId="0" fontId="40" fillId="6" borderId="79" xfId="0" applyFont="1" applyFill="1" applyBorder="1" applyAlignment="1" applyProtection="1">
      <alignment vertical="center" shrinkToFit="1"/>
      <protection locked="0"/>
    </xf>
    <xf numFmtId="0" fontId="40" fillId="6" borderId="48" xfId="0" applyFont="1" applyFill="1" applyBorder="1" applyAlignment="1" applyProtection="1">
      <alignment vertical="center" shrinkToFit="1"/>
      <protection locked="0"/>
    </xf>
    <xf numFmtId="177" fontId="40" fillId="6" borderId="117" xfId="0" applyNumberFormat="1" applyFont="1" applyFill="1" applyBorder="1" applyAlignment="1" applyProtection="1">
      <alignment vertical="center" shrinkToFit="1"/>
      <protection locked="0"/>
    </xf>
    <xf numFmtId="177" fontId="40" fillId="6" borderId="127" xfId="0" applyNumberFormat="1" applyFont="1" applyFill="1" applyBorder="1" applyAlignment="1" applyProtection="1">
      <alignment vertical="center" shrinkToFit="1"/>
      <protection locked="0"/>
    </xf>
    <xf numFmtId="177" fontId="40" fillId="6" borderId="48" xfId="0" applyNumberFormat="1" applyFont="1" applyFill="1" applyBorder="1" applyAlignment="1" applyProtection="1">
      <alignment vertical="center" shrinkToFit="1"/>
      <protection locked="0"/>
    </xf>
    <xf numFmtId="0" fontId="11" fillId="0" borderId="7" xfId="0" applyFont="1" applyBorder="1" applyAlignment="1">
      <alignment horizontal="center" vertical="center" shrinkToFit="1"/>
    </xf>
    <xf numFmtId="0" fontId="8" fillId="0" borderId="8" xfId="0" applyFont="1" applyBorder="1" applyAlignment="1">
      <alignment vertical="center"/>
    </xf>
    <xf numFmtId="0" fontId="8" fillId="0" borderId="9" xfId="0" applyFont="1" applyBorder="1" applyAlignment="1">
      <alignment vertical="center"/>
    </xf>
    <xf numFmtId="0" fontId="19" fillId="0" borderId="10" xfId="0" applyFont="1" applyBorder="1" applyAlignment="1">
      <alignment horizontal="center" vertical="center" wrapText="1"/>
    </xf>
    <xf numFmtId="0" fontId="8" fillId="0" borderId="11"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11" fillId="0" borderId="14" xfId="0" applyFont="1" applyBorder="1" applyAlignment="1">
      <alignment horizontal="center" vertical="center" shrinkToFit="1"/>
    </xf>
    <xf numFmtId="0" fontId="8" fillId="0" borderId="4" xfId="0" applyFont="1" applyBorder="1" applyAlignment="1">
      <alignment vertical="center"/>
    </xf>
    <xf numFmtId="0" fontId="8" fillId="0" borderId="15" xfId="0" applyFont="1" applyBorder="1" applyAlignment="1">
      <alignment vertical="center"/>
    </xf>
    <xf numFmtId="0" fontId="10" fillId="0" borderId="0" xfId="0" applyFont="1" applyAlignment="1">
      <alignment horizontal="left" vertical="top" wrapText="1"/>
    </xf>
    <xf numFmtId="0" fontId="0" fillId="0" borderId="0" xfId="0" applyAlignment="1">
      <alignment vertical="center"/>
    </xf>
    <xf numFmtId="0" fontId="10" fillId="0" borderId="0" xfId="0" applyFont="1" applyAlignment="1">
      <alignment horizontal="left" vertical="top" shrinkToFit="1"/>
    </xf>
    <xf numFmtId="0" fontId="17" fillId="0" borderId="0" xfId="0" applyFont="1" applyAlignment="1">
      <alignment horizontal="left" vertical="top" wrapText="1"/>
    </xf>
    <xf numFmtId="0" fontId="18" fillId="0" borderId="10" xfId="0" applyFont="1" applyBorder="1" applyAlignment="1">
      <alignment horizontal="center" vertical="center" shrinkToFit="1"/>
    </xf>
    <xf numFmtId="0" fontId="2" fillId="0" borderId="0" xfId="0" applyFont="1" applyAlignment="1">
      <alignment horizontal="left" vertical="center"/>
    </xf>
    <xf numFmtId="0" fontId="11" fillId="0" borderId="6" xfId="0" applyFont="1" applyBorder="1" applyAlignment="1">
      <alignment horizontal="center" vertical="center" shrinkToFit="1"/>
    </xf>
    <xf numFmtId="0" fontId="8" fillId="0" borderId="12" xfId="0" applyFont="1" applyBorder="1" applyAlignment="1">
      <alignment vertical="center"/>
    </xf>
    <xf numFmtId="0" fontId="16" fillId="0" borderId="40" xfId="0" applyFont="1" applyBorder="1" applyAlignment="1">
      <alignment horizontal="left" vertical="top" wrapText="1"/>
    </xf>
    <xf numFmtId="0" fontId="8" fillId="0" borderId="40" xfId="0" applyFont="1" applyBorder="1" applyAlignment="1">
      <alignment vertical="center"/>
    </xf>
    <xf numFmtId="0" fontId="20" fillId="0" borderId="0" xfId="0" applyFont="1" applyAlignment="1">
      <alignment horizontal="left" wrapText="1"/>
    </xf>
    <xf numFmtId="0" fontId="8" fillId="0" borderId="41" xfId="0" applyFont="1" applyBorder="1" applyAlignment="1">
      <alignment vertical="center"/>
    </xf>
    <xf numFmtId="0" fontId="22" fillId="0" borderId="0" xfId="0" applyFont="1" applyAlignment="1">
      <alignment horizontal="left" vertical="top"/>
    </xf>
    <xf numFmtId="0" fontId="23" fillId="0" borderId="0" xfId="0" applyFont="1" applyAlignment="1">
      <alignment horizontal="left" vertical="center"/>
    </xf>
    <xf numFmtId="0" fontId="10" fillId="0" borderId="0" xfId="0" applyFont="1" applyAlignment="1">
      <alignment horizontal="left" vertical="center" shrinkToFit="1"/>
    </xf>
    <xf numFmtId="0" fontId="23" fillId="0" borderId="0" xfId="0" applyFont="1" applyAlignment="1">
      <alignment horizontal="left" vertical="top" wrapText="1"/>
    </xf>
    <xf numFmtId="0" fontId="10" fillId="0" borderId="0" xfId="0" applyFont="1" applyAlignment="1">
      <alignment horizontal="center" vertical="center" shrinkToFit="1"/>
    </xf>
    <xf numFmtId="3" fontId="10" fillId="0" borderId="45" xfId="0" applyNumberFormat="1" applyFont="1" applyBorder="1" applyAlignment="1">
      <alignment horizontal="right" vertical="center" shrinkToFit="1"/>
    </xf>
    <xf numFmtId="0" fontId="8" fillId="0" borderId="45" xfId="0" applyFont="1" applyBorder="1" applyAlignment="1">
      <alignment vertical="center"/>
    </xf>
    <xf numFmtId="0" fontId="1" fillId="0" borderId="0" xfId="0" applyFont="1" applyAlignment="1">
      <alignment horizontal="right" vertical="center"/>
    </xf>
    <xf numFmtId="31" fontId="1" fillId="0" borderId="0" xfId="0" applyNumberFormat="1" applyFont="1" applyAlignment="1">
      <alignment horizontal="right" vertical="center"/>
    </xf>
    <xf numFmtId="0" fontId="4" fillId="0" borderId="0" xfId="0" applyFont="1" applyAlignment="1">
      <alignment horizontal="center" vertical="center" shrinkToFit="1"/>
    </xf>
    <xf numFmtId="0" fontId="1" fillId="0" borderId="0" xfId="0" applyFont="1" applyAlignment="1">
      <alignment horizontal="left" vertical="top" wrapText="1"/>
    </xf>
    <xf numFmtId="49" fontId="7" fillId="0" borderId="2" xfId="0" applyNumberFormat="1" applyFont="1" applyBorder="1" applyAlignment="1">
      <alignment horizontal="left" vertical="center" wrapText="1"/>
    </xf>
    <xf numFmtId="0" fontId="8" fillId="0" borderId="3" xfId="0" applyFont="1" applyBorder="1" applyAlignment="1">
      <alignment vertical="center"/>
    </xf>
    <xf numFmtId="49" fontId="10" fillId="0" borderId="5" xfId="0" applyNumberFormat="1" applyFont="1" applyBorder="1" applyAlignment="1">
      <alignment horizontal="left" vertical="top" wrapText="1"/>
    </xf>
    <xf numFmtId="0" fontId="8" fillId="0" borderId="5" xfId="0" applyFont="1" applyBorder="1" applyAlignment="1">
      <alignment vertical="center"/>
    </xf>
    <xf numFmtId="0" fontId="2" fillId="0" borderId="2" xfId="0" applyFont="1" applyBorder="1" applyAlignment="1">
      <alignment horizontal="left" vertical="center" wrapText="1"/>
    </xf>
    <xf numFmtId="0" fontId="11" fillId="0" borderId="5" xfId="0" applyFont="1" applyBorder="1" applyAlignment="1">
      <alignment horizontal="right" vertical="center" wrapText="1"/>
    </xf>
    <xf numFmtId="0" fontId="12" fillId="0" borderId="0" xfId="0" applyFont="1" applyAlignment="1">
      <alignment horizontal="center" vertical="center"/>
    </xf>
    <xf numFmtId="0" fontId="13" fillId="0" borderId="0" xfId="0" applyFont="1" applyAlignment="1">
      <alignment horizontal="left" vertical="top"/>
    </xf>
    <xf numFmtId="0" fontId="2" fillId="0" borderId="0" xfId="0" applyFont="1" applyAlignment="1">
      <alignment vertical="top" wrapText="1"/>
    </xf>
    <xf numFmtId="49" fontId="14" fillId="0" borderId="0" xfId="0" applyNumberFormat="1" applyFont="1" applyAlignment="1">
      <alignment horizontal="left" vertical="top" wrapText="1"/>
    </xf>
    <xf numFmtId="49" fontId="11" fillId="0" borderId="0" xfId="0" applyNumberFormat="1" applyFont="1" applyAlignment="1">
      <alignment horizontal="right" vertical="top" shrinkToFit="1"/>
    </xf>
    <xf numFmtId="0" fontId="2" fillId="0" borderId="0" xfId="0" applyFont="1" applyAlignment="1">
      <alignment horizontal="left" vertical="top"/>
    </xf>
    <xf numFmtId="0" fontId="16" fillId="0" borderId="0" xfId="0" applyFont="1" applyAlignment="1">
      <alignment horizontal="left" vertical="top"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8" fillId="0" borderId="46" xfId="0" applyFont="1" applyBorder="1" applyAlignment="1">
      <alignment vertical="center"/>
    </xf>
    <xf numFmtId="3" fontId="10" fillId="0" borderId="46" xfId="0" applyNumberFormat="1" applyFont="1" applyBorder="1" applyAlignment="1">
      <alignment horizontal="right" vertical="center" shrinkToFit="1"/>
    </xf>
    <xf numFmtId="0" fontId="1" fillId="0" borderId="0" xfId="0" applyFont="1" applyAlignment="1">
      <alignment horizontal="left" vertical="center" shrinkToFit="1"/>
    </xf>
    <xf numFmtId="0" fontId="2" fillId="0" borderId="0" xfId="0" applyFont="1" applyAlignment="1">
      <alignment horizontal="left" vertical="top" shrinkToFit="1"/>
    </xf>
    <xf numFmtId="0" fontId="2" fillId="0" borderId="0" xfId="0" applyFont="1" applyAlignment="1">
      <alignment horizontal="right" vertical="center"/>
    </xf>
    <xf numFmtId="0" fontId="25" fillId="0" borderId="0" xfId="0" applyFont="1" applyAlignment="1">
      <alignment horizontal="center" vertical="center" shrinkToFit="1"/>
    </xf>
    <xf numFmtId="0" fontId="3" fillId="0" borderId="0" xfId="0" applyFont="1" applyAlignment="1">
      <alignment horizontal="left" vertical="center" shrinkToFit="1"/>
    </xf>
    <xf numFmtId="0" fontId="10" fillId="0" borderId="0" xfId="0" applyFont="1" applyAlignment="1">
      <alignment vertical="top" wrapText="1"/>
    </xf>
    <xf numFmtId="0" fontId="23" fillId="0" borderId="0" xfId="0" applyFont="1" applyAlignment="1">
      <alignment horizontal="left" vertical="top" shrinkToFit="1"/>
    </xf>
    <xf numFmtId="0" fontId="27" fillId="0" borderId="0" xfId="0" applyFont="1" applyAlignment="1">
      <alignment horizontal="left" vertical="top" shrinkToFit="1"/>
    </xf>
    <xf numFmtId="0" fontId="3" fillId="0" borderId="0" xfId="0" applyFont="1" applyAlignment="1">
      <alignment horizontal="left" shrinkToFit="1"/>
    </xf>
    <xf numFmtId="3" fontId="10" fillId="0" borderId="0" xfId="0" applyNumberFormat="1" applyFont="1" applyAlignment="1">
      <alignment horizontal="right" vertical="top" shrinkToFit="1"/>
    </xf>
    <xf numFmtId="0" fontId="30" fillId="0" borderId="0" xfId="0" applyFont="1" applyAlignment="1">
      <alignment horizontal="left" vertical="top" shrinkToFit="1"/>
    </xf>
    <xf numFmtId="0" fontId="2" fillId="0" borderId="0" xfId="0" applyFont="1" applyAlignment="1">
      <alignment vertical="top" shrinkToFit="1"/>
    </xf>
    <xf numFmtId="0" fontId="6" fillId="0" borderId="0" xfId="0" applyFont="1" applyAlignment="1">
      <alignment horizontal="left" vertical="top" shrinkToFit="1"/>
    </xf>
    <xf numFmtId="0" fontId="29" fillId="0" borderId="0" xfId="0" applyFont="1" applyAlignment="1">
      <alignment horizontal="center" vertical="center" shrinkToFit="1"/>
    </xf>
    <xf numFmtId="178" fontId="41" fillId="6" borderId="151" xfId="0" applyNumberFormat="1" applyFont="1" applyFill="1" applyBorder="1" applyAlignment="1" applyProtection="1">
      <alignment horizontal="center" vertical="center"/>
      <protection locked="0"/>
    </xf>
    <xf numFmtId="0" fontId="8" fillId="0" borderId="79"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40" fillId="3" borderId="78" xfId="0" applyFont="1" applyFill="1" applyBorder="1" applyAlignment="1">
      <alignment horizontal="left" vertical="center" shrinkToFit="1"/>
    </xf>
    <xf numFmtId="0" fontId="8" fillId="0" borderId="79" xfId="0" applyFont="1" applyBorder="1" applyAlignment="1">
      <alignment vertical="center"/>
    </xf>
    <xf numFmtId="0" fontId="40" fillId="6" borderId="79" xfId="0" applyFont="1" applyFill="1" applyBorder="1" applyAlignment="1" applyProtection="1">
      <alignment horizontal="left" vertical="center" shrinkToFit="1"/>
      <protection locked="0"/>
    </xf>
    <xf numFmtId="0" fontId="40" fillId="6" borderId="82" xfId="0" applyFont="1" applyFill="1" applyBorder="1" applyAlignment="1" applyProtection="1">
      <alignment horizontal="left" vertical="center" shrinkToFit="1"/>
      <protection locked="0"/>
    </xf>
    <xf numFmtId="0" fontId="8" fillId="0" borderId="82" xfId="0" applyFont="1" applyBorder="1" applyAlignment="1" applyProtection="1">
      <alignment vertical="center"/>
      <protection locked="0"/>
    </xf>
    <xf numFmtId="0" fontId="40" fillId="3" borderId="81" xfId="0" applyFont="1" applyFill="1" applyBorder="1" applyAlignment="1">
      <alignment horizontal="left" vertical="center" shrinkToFit="1"/>
    </xf>
    <xf numFmtId="0" fontId="8" fillId="0" borderId="82" xfId="0" applyFont="1" applyBorder="1" applyAlignment="1">
      <alignment vertical="center"/>
    </xf>
    <xf numFmtId="178" fontId="41" fillId="6" borderId="153" xfId="0" applyNumberFormat="1" applyFont="1" applyFill="1" applyBorder="1" applyAlignment="1" applyProtection="1">
      <alignment horizontal="center" vertical="center"/>
      <protection locked="0"/>
    </xf>
    <xf numFmtId="0" fontId="8" fillId="0" borderId="80" xfId="0" applyFont="1" applyBorder="1" applyAlignment="1" applyProtection="1">
      <alignment vertical="center"/>
      <protection locked="0"/>
    </xf>
    <xf numFmtId="178" fontId="41" fillId="6" borderId="136" xfId="0" applyNumberFormat="1" applyFont="1" applyFill="1" applyBorder="1" applyAlignment="1" applyProtection="1">
      <alignment horizontal="center" vertical="center"/>
      <protection locked="0"/>
    </xf>
    <xf numFmtId="0" fontId="8" fillId="0" borderId="48" xfId="0" applyFont="1" applyBorder="1" applyAlignment="1" applyProtection="1">
      <alignment vertical="center"/>
      <protection locked="0"/>
    </xf>
    <xf numFmtId="0" fontId="8" fillId="0" borderId="83" xfId="0" applyFont="1" applyBorder="1" applyAlignment="1" applyProtection="1">
      <alignment vertical="center"/>
      <protection locked="0"/>
    </xf>
    <xf numFmtId="0" fontId="40" fillId="3" borderId="48" xfId="0" applyFont="1" applyFill="1" applyBorder="1" applyAlignment="1">
      <alignment horizontal="left" vertical="center" shrinkToFit="1"/>
    </xf>
    <xf numFmtId="0" fontId="8" fillId="0" borderId="48" xfId="0" applyFont="1" applyBorder="1" applyAlignment="1">
      <alignment vertical="center"/>
    </xf>
    <xf numFmtId="178" fontId="41" fillId="3" borderId="142" xfId="0" applyNumberFormat="1" applyFont="1" applyFill="1" applyBorder="1" applyAlignment="1">
      <alignment horizontal="center" vertical="center"/>
    </xf>
    <xf numFmtId="0" fontId="8" fillId="0" borderId="56" xfId="0" applyFont="1" applyBorder="1" applyAlignment="1">
      <alignment vertical="center"/>
    </xf>
    <xf numFmtId="0" fontId="8" fillId="0" borderId="85" xfId="0" applyFont="1" applyBorder="1" applyAlignment="1">
      <alignment vertical="center"/>
    </xf>
    <xf numFmtId="0" fontId="40" fillId="3" borderId="117" xfId="0" applyFont="1" applyFill="1" applyBorder="1" applyAlignment="1">
      <alignment horizontal="center" vertical="center" shrinkToFit="1"/>
    </xf>
    <xf numFmtId="0" fontId="8" fillId="0" borderId="117" xfId="0" applyFont="1" applyBorder="1" applyAlignment="1">
      <alignment vertical="center"/>
    </xf>
    <xf numFmtId="0" fontId="40" fillId="3" borderId="87" xfId="0" applyFont="1" applyFill="1" applyBorder="1" applyAlignment="1">
      <alignment horizontal="left" vertical="center" shrinkToFit="1"/>
    </xf>
    <xf numFmtId="0" fontId="40" fillId="3" borderId="84" xfId="0" applyFont="1" applyFill="1" applyBorder="1" applyAlignment="1">
      <alignment horizontal="left" vertical="center" shrinkToFit="1"/>
    </xf>
    <xf numFmtId="0" fontId="40" fillId="3" borderId="84" xfId="0" applyFont="1" applyFill="1" applyBorder="1" applyAlignment="1">
      <alignment horizontal="center" vertical="center" shrinkToFit="1"/>
    </xf>
    <xf numFmtId="0" fontId="8" fillId="0" borderId="137" xfId="0" applyFont="1" applyBorder="1" applyAlignment="1">
      <alignment vertical="center"/>
    </xf>
    <xf numFmtId="178" fontId="41" fillId="6" borderId="144" xfId="0" applyNumberFormat="1" applyFont="1" applyFill="1" applyBorder="1" applyAlignment="1" applyProtection="1">
      <alignment horizontal="center" vertical="center"/>
      <protection locked="0"/>
    </xf>
    <xf numFmtId="0" fontId="8" fillId="0" borderId="117" xfId="0" applyFont="1" applyBorder="1" applyAlignment="1" applyProtection="1">
      <alignment vertical="center"/>
      <protection locked="0"/>
    </xf>
    <xf numFmtId="0" fontId="8" fillId="0" borderId="86" xfId="0" applyFont="1" applyBorder="1" applyAlignment="1" applyProtection="1">
      <alignment vertical="center"/>
      <protection locked="0"/>
    </xf>
    <xf numFmtId="0" fontId="40" fillId="6" borderId="117" xfId="0" applyFont="1" applyFill="1" applyBorder="1" applyAlignment="1" applyProtection="1">
      <alignment horizontal="center" vertical="center" shrinkToFit="1"/>
      <protection locked="0"/>
    </xf>
    <xf numFmtId="49" fontId="41" fillId="3" borderId="156" xfId="0" applyNumberFormat="1" applyFont="1" applyFill="1" applyBorder="1" applyAlignment="1">
      <alignment horizontal="center" vertical="center" shrinkToFit="1"/>
    </xf>
    <xf numFmtId="0" fontId="8" fillId="0" borderId="122" xfId="0" applyFont="1" applyBorder="1" applyAlignment="1">
      <alignment vertical="center"/>
    </xf>
    <xf numFmtId="0" fontId="8" fillId="0" borderId="88" xfId="0" applyFont="1" applyBorder="1" applyAlignment="1">
      <alignment vertical="center"/>
    </xf>
    <xf numFmtId="0" fontId="40" fillId="6" borderId="127" xfId="0" applyFont="1" applyFill="1" applyBorder="1" applyAlignment="1" applyProtection="1">
      <alignment horizontal="center" vertical="center" shrinkToFit="1"/>
      <protection locked="0"/>
    </xf>
    <xf numFmtId="0" fontId="8" fillId="0" borderId="127" xfId="0" applyFont="1" applyBorder="1" applyAlignment="1" applyProtection="1">
      <alignment vertical="center"/>
      <protection locked="0"/>
    </xf>
    <xf numFmtId="0" fontId="40" fillId="3" borderId="127" xfId="0" applyFont="1" applyFill="1" applyBorder="1" applyAlignment="1">
      <alignment horizontal="center" vertical="center" shrinkToFit="1"/>
    </xf>
    <xf numFmtId="0" fontId="8" fillId="0" borderId="127" xfId="0" applyFont="1" applyBorder="1" applyAlignment="1">
      <alignment vertical="center"/>
    </xf>
    <xf numFmtId="0" fontId="38" fillId="3" borderId="89" xfId="0" applyFont="1" applyFill="1" applyBorder="1" applyAlignment="1">
      <alignment horizontal="center" vertical="center" shrinkToFit="1"/>
    </xf>
    <xf numFmtId="0" fontId="8" fillId="0" borderId="145" xfId="0" applyFont="1" applyBorder="1" applyAlignment="1">
      <alignment vertical="center"/>
    </xf>
    <xf numFmtId="0" fontId="40" fillId="3" borderId="91" xfId="0" applyFont="1" applyFill="1" applyBorder="1" applyAlignment="1">
      <alignment horizontal="left" vertical="center" shrinkToFit="1"/>
    </xf>
    <xf numFmtId="0" fontId="38" fillId="3" borderId="92" xfId="0" applyFont="1" applyFill="1" applyBorder="1" applyAlignment="1">
      <alignment horizontal="center" vertical="center" shrinkToFit="1"/>
    </xf>
    <xf numFmtId="0" fontId="8" fillId="0" borderId="143" xfId="0" applyFont="1" applyBorder="1" applyAlignment="1">
      <alignment vertical="center"/>
    </xf>
    <xf numFmtId="178" fontId="41" fillId="6" borderId="157" xfId="0" applyNumberFormat="1" applyFont="1" applyFill="1" applyBorder="1" applyAlignment="1" applyProtection="1">
      <alignment horizontal="center" vertical="center"/>
      <protection locked="0"/>
    </xf>
    <xf numFmtId="0" fontId="8" fillId="0" borderId="90" xfId="0" applyFont="1" applyBorder="1" applyAlignment="1" applyProtection="1">
      <alignment vertical="center"/>
      <protection locked="0"/>
    </xf>
    <xf numFmtId="49" fontId="41" fillId="3" borderId="142" xfId="0" applyNumberFormat="1" applyFont="1" applyFill="1" applyBorder="1" applyAlignment="1">
      <alignment horizontal="center" vertical="center" shrinkToFit="1"/>
    </xf>
    <xf numFmtId="0" fontId="40" fillId="6" borderId="48" xfId="0" applyFont="1" applyFill="1" applyBorder="1" applyAlignment="1" applyProtection="1">
      <alignment horizontal="center" vertical="center" shrinkToFit="1"/>
      <protection locked="0"/>
    </xf>
    <xf numFmtId="0" fontId="40" fillId="3" borderId="48" xfId="0" applyFont="1" applyFill="1" applyBorder="1" applyAlignment="1">
      <alignment horizontal="center" vertical="center" shrinkToFit="1"/>
    </xf>
    <xf numFmtId="176" fontId="34" fillId="3" borderId="105" xfId="0" applyNumberFormat="1" applyFont="1" applyFill="1" applyBorder="1" applyAlignment="1">
      <alignment horizontal="right" vertical="center" shrinkToFit="1"/>
    </xf>
    <xf numFmtId="0" fontId="8" fillId="0" borderId="105" xfId="0" applyFont="1" applyBorder="1" applyAlignment="1">
      <alignment vertical="center"/>
    </xf>
    <xf numFmtId="0" fontId="34" fillId="3" borderId="105" xfId="0" applyFont="1" applyFill="1" applyBorder="1" applyAlignment="1">
      <alignment horizontal="center" vertical="center" shrinkToFit="1"/>
    </xf>
    <xf numFmtId="0" fontId="8" fillId="0" borderId="141" xfId="0" applyFont="1" applyBorder="1" applyAlignment="1">
      <alignment vertical="center"/>
    </xf>
    <xf numFmtId="0" fontId="41" fillId="3" borderId="142" xfId="0" applyFont="1" applyFill="1" applyBorder="1" applyAlignment="1">
      <alignment horizontal="center" vertical="center"/>
    </xf>
    <xf numFmtId="0" fontId="40" fillId="3" borderId="147" xfId="0" applyFont="1" applyFill="1" applyBorder="1" applyAlignment="1">
      <alignment horizontal="center" vertical="center" shrinkToFit="1"/>
    </xf>
    <xf numFmtId="0" fontId="8" fillId="0" borderId="130" xfId="0" applyFont="1" applyBorder="1" applyAlignment="1">
      <alignment vertical="center"/>
    </xf>
    <xf numFmtId="0" fontId="8" fillId="0" borderId="93" xfId="0" applyFont="1" applyBorder="1" applyAlignment="1">
      <alignment vertical="center"/>
    </xf>
    <xf numFmtId="176" fontId="34" fillId="3" borderId="72" xfId="0" applyNumberFormat="1" applyFont="1" applyFill="1" applyBorder="1" applyAlignment="1">
      <alignment horizontal="right" vertical="center" shrinkToFit="1"/>
    </xf>
    <xf numFmtId="0" fontId="8" fillId="0" borderId="72" xfId="0" applyFont="1" applyBorder="1" applyAlignment="1">
      <alignment vertical="center"/>
    </xf>
    <xf numFmtId="0" fontId="34" fillId="3" borderId="72" xfId="0" applyFont="1" applyFill="1" applyBorder="1" applyAlignment="1">
      <alignment horizontal="center" vertical="center" shrinkToFit="1"/>
    </xf>
    <xf numFmtId="0" fontId="8" fillId="0" borderId="139" xfId="0" applyFont="1" applyBorder="1" applyAlignment="1">
      <alignment vertical="center"/>
    </xf>
    <xf numFmtId="0" fontId="40" fillId="6" borderId="94" xfId="0" applyFont="1" applyFill="1" applyBorder="1" applyAlignment="1" applyProtection="1">
      <alignment horizontal="left" vertical="top" shrinkToFit="1"/>
      <protection locked="0"/>
    </xf>
    <xf numFmtId="0" fontId="8" fillId="0" borderId="130" xfId="0" applyFont="1" applyBorder="1" applyAlignment="1" applyProtection="1">
      <alignment vertical="center"/>
      <protection locked="0"/>
    </xf>
    <xf numFmtId="0" fontId="8" fillId="0" borderId="148" xfId="0" applyFont="1" applyBorder="1" applyAlignment="1" applyProtection="1">
      <alignment vertical="center"/>
      <protection locked="0"/>
    </xf>
    <xf numFmtId="0" fontId="38" fillId="3" borderId="99" xfId="0" applyFont="1" applyFill="1" applyBorder="1" applyAlignment="1">
      <alignment horizontal="center" vertical="center" shrinkToFit="1"/>
    </xf>
    <xf numFmtId="0" fontId="8" fillId="0" borderId="100" xfId="0" applyFont="1" applyBorder="1" applyAlignment="1">
      <alignment vertical="center"/>
    </xf>
    <xf numFmtId="0" fontId="38" fillId="3" borderId="104" xfId="0" applyFont="1" applyFill="1" applyBorder="1" applyAlignment="1">
      <alignment horizontal="center" vertical="center" shrinkToFit="1"/>
    </xf>
    <xf numFmtId="0" fontId="8" fillId="0" borderId="106" xfId="0" applyFont="1" applyBorder="1" applyAlignment="1">
      <alignment vertical="center"/>
    </xf>
    <xf numFmtId="176" fontId="34" fillId="3" borderId="108" xfId="0" applyNumberFormat="1" applyFont="1" applyFill="1" applyBorder="1" applyAlignment="1">
      <alignment horizontal="right" vertical="center" shrinkToFit="1"/>
    </xf>
    <xf numFmtId="0" fontId="8" fillId="0" borderId="108" xfId="0" applyFont="1" applyBorder="1" applyAlignment="1">
      <alignment vertical="center"/>
    </xf>
    <xf numFmtId="0" fontId="34" fillId="3" borderId="108" xfId="0" applyFont="1" applyFill="1" applyBorder="1" applyAlignment="1">
      <alignment horizontal="center" vertical="center" shrinkToFit="1"/>
    </xf>
    <xf numFmtId="0" fontId="8" fillId="0" borderId="162" xfId="0" applyFont="1" applyBorder="1" applyAlignment="1">
      <alignment vertical="center"/>
    </xf>
    <xf numFmtId="0" fontId="34" fillId="3" borderId="167" xfId="0" applyFont="1" applyFill="1" applyBorder="1" applyAlignment="1">
      <alignment horizontal="center" vertical="center" shrinkToFit="1"/>
    </xf>
    <xf numFmtId="0" fontId="8" fillId="0" borderId="111" xfId="0" applyFont="1" applyBorder="1" applyAlignment="1">
      <alignment vertical="center"/>
    </xf>
    <xf numFmtId="0" fontId="34" fillId="3" borderId="111" xfId="0" applyFont="1" applyFill="1" applyBorder="1" applyAlignment="1">
      <alignment horizontal="left" vertical="center" shrinkToFit="1"/>
    </xf>
    <xf numFmtId="0" fontId="8" fillId="0" borderId="112" xfId="0" applyFont="1" applyBorder="1" applyAlignment="1">
      <alignment vertical="center"/>
    </xf>
    <xf numFmtId="176" fontId="34" fillId="3" borderId="111" xfId="0" applyNumberFormat="1" applyFont="1" applyFill="1" applyBorder="1" applyAlignment="1">
      <alignment horizontal="center" vertical="center" shrinkToFit="1"/>
    </xf>
    <xf numFmtId="0" fontId="8" fillId="0" borderId="111" xfId="0" applyFont="1" applyBorder="1" applyAlignment="1">
      <alignment horizontal="center" vertical="center"/>
    </xf>
    <xf numFmtId="0" fontId="34" fillId="3" borderId="111" xfId="0" applyFont="1" applyFill="1" applyBorder="1" applyAlignment="1">
      <alignment horizontal="center" vertical="center" shrinkToFit="1"/>
    </xf>
    <xf numFmtId="0" fontId="8" fillId="0" borderId="168" xfId="0" applyFont="1" applyBorder="1" applyAlignment="1">
      <alignment vertical="center"/>
    </xf>
    <xf numFmtId="0" fontId="34" fillId="3" borderId="161" xfId="0" applyFont="1" applyFill="1" applyBorder="1" applyAlignment="1">
      <alignment horizontal="right" vertical="center" shrinkToFit="1"/>
    </xf>
    <xf numFmtId="0" fontId="8" fillId="0" borderId="107" xfId="0" applyFont="1" applyBorder="1" applyAlignment="1">
      <alignment vertical="center"/>
    </xf>
    <xf numFmtId="0" fontId="34" fillId="3" borderId="116" xfId="0" applyFont="1" applyFill="1" applyBorder="1" applyAlignment="1">
      <alignment horizontal="center" vertical="center" shrinkToFit="1"/>
    </xf>
    <xf numFmtId="0" fontId="8" fillId="0" borderId="121" xfId="0" applyFont="1" applyBorder="1" applyAlignment="1">
      <alignment vertical="center"/>
    </xf>
    <xf numFmtId="176" fontId="34" fillId="3" borderId="117" xfId="0" applyNumberFormat="1" applyFont="1" applyFill="1" applyBorder="1" applyAlignment="1">
      <alignment horizontal="center" vertical="center" shrinkToFit="1"/>
    </xf>
    <xf numFmtId="0" fontId="8" fillId="0" borderId="117" xfId="0" applyFont="1" applyBorder="1" applyAlignment="1">
      <alignment horizontal="center" vertical="center"/>
    </xf>
    <xf numFmtId="0" fontId="8" fillId="0" borderId="122" xfId="0" applyFont="1" applyBorder="1" applyAlignment="1">
      <alignment horizontal="center" vertical="center"/>
    </xf>
    <xf numFmtId="0" fontId="34" fillId="3" borderId="117" xfId="0" applyFont="1" applyFill="1" applyBorder="1" applyAlignment="1">
      <alignment horizontal="center" vertical="center" shrinkToFit="1"/>
    </xf>
    <xf numFmtId="0" fontId="8" fillId="0" borderId="155" xfId="0" applyFont="1" applyBorder="1" applyAlignment="1">
      <alignment vertical="center"/>
    </xf>
    <xf numFmtId="0" fontId="34" fillId="3" borderId="114" xfId="0" applyFont="1" applyFill="1" applyBorder="1" applyAlignment="1">
      <alignment horizontal="center" vertical="center" shrinkToFit="1"/>
    </xf>
    <xf numFmtId="0" fontId="8" fillId="0" borderId="119" xfId="0" applyFont="1" applyBorder="1" applyAlignment="1">
      <alignment vertical="center"/>
    </xf>
    <xf numFmtId="177" fontId="34" fillId="3" borderId="117" xfId="0" applyNumberFormat="1" applyFont="1" applyFill="1" applyBorder="1" applyAlignment="1">
      <alignment horizontal="center" vertical="center" shrinkToFit="1"/>
    </xf>
    <xf numFmtId="0" fontId="8" fillId="0" borderId="57" xfId="0" applyFont="1" applyBorder="1" applyAlignment="1">
      <alignment vertical="center"/>
    </xf>
    <xf numFmtId="0" fontId="8" fillId="0" borderId="120" xfId="0" applyFont="1" applyBorder="1" applyAlignment="1">
      <alignment vertical="center"/>
    </xf>
    <xf numFmtId="0" fontId="34" fillId="3" borderId="156" xfId="0" applyFont="1" applyFill="1" applyBorder="1" applyAlignment="1">
      <alignment horizontal="center" vertical="top" shrinkToFit="1"/>
    </xf>
    <xf numFmtId="0" fontId="8" fillId="0" borderId="118" xfId="0" applyFont="1" applyBorder="1" applyAlignment="1">
      <alignment vertical="center"/>
    </xf>
    <xf numFmtId="0" fontId="43" fillId="3" borderId="157" xfId="0" applyFont="1" applyFill="1" applyBorder="1" applyAlignment="1">
      <alignment horizontal="left" shrinkToFit="1"/>
    </xf>
    <xf numFmtId="0" fontId="43" fillId="3" borderId="131" xfId="0" applyFont="1" applyFill="1" applyBorder="1" applyAlignment="1">
      <alignment horizontal="center"/>
    </xf>
    <xf numFmtId="0" fontId="8" fillId="0" borderId="131" xfId="0" applyFont="1" applyBorder="1" applyAlignment="1">
      <alignment vertical="center"/>
    </xf>
    <xf numFmtId="0" fontId="8" fillId="0" borderId="169" xfId="0" applyFont="1" applyBorder="1" applyAlignment="1">
      <alignment vertical="center"/>
    </xf>
    <xf numFmtId="0" fontId="43" fillId="3" borderId="131" xfId="0" applyFont="1" applyFill="1" applyBorder="1" applyAlignment="1">
      <alignment horizontal="center" shrinkToFit="1"/>
    </xf>
    <xf numFmtId="176" fontId="34" fillId="3" borderId="108" xfId="0" applyNumberFormat="1" applyFont="1" applyFill="1" applyBorder="1" applyAlignment="1">
      <alignment horizontal="center" vertical="center" shrinkToFit="1"/>
    </xf>
    <xf numFmtId="0" fontId="8" fillId="0" borderId="108" xfId="0" applyFont="1" applyBorder="1" applyAlignment="1">
      <alignment horizontal="center" vertical="center"/>
    </xf>
    <xf numFmtId="0" fontId="42" fillId="3" borderId="48" xfId="0" applyFont="1" applyFill="1" applyBorder="1" applyAlignment="1">
      <alignment vertical="center" shrinkToFit="1"/>
    </xf>
    <xf numFmtId="0" fontId="42" fillId="3" borderId="48" xfId="0" applyFont="1" applyFill="1" applyBorder="1" applyAlignment="1">
      <alignment horizontal="left" vertical="center" shrinkToFit="1"/>
    </xf>
    <xf numFmtId="0" fontId="34" fillId="3" borderId="144" xfId="0" applyFont="1" applyFill="1" applyBorder="1" applyAlignment="1">
      <alignment horizontal="center" shrinkToFit="1"/>
    </xf>
    <xf numFmtId="0" fontId="8" fillId="0" borderId="113" xfId="0" applyFont="1" applyBorder="1" applyAlignment="1">
      <alignment vertical="center"/>
    </xf>
    <xf numFmtId="0" fontId="34" fillId="3" borderId="48" xfId="0" applyFont="1" applyFill="1" applyBorder="1" applyAlignment="1">
      <alignment horizontal="right" vertical="center"/>
    </xf>
    <xf numFmtId="0" fontId="35" fillId="3" borderId="138" xfId="0" applyFont="1" applyFill="1" applyBorder="1" applyAlignment="1">
      <alignment horizontal="center" vertical="center"/>
    </xf>
    <xf numFmtId="0" fontId="8" fillId="0" borderId="50" xfId="0" applyFont="1" applyBorder="1" applyAlignment="1">
      <alignment vertical="center"/>
    </xf>
    <xf numFmtId="0" fontId="35" fillId="3" borderId="53" xfId="0" applyFont="1" applyFill="1" applyBorder="1" applyAlignment="1">
      <alignment horizontal="center" vertical="center" shrinkToFit="1"/>
    </xf>
    <xf numFmtId="0" fontId="8" fillId="0" borderId="54" xfId="0" applyFont="1" applyBorder="1" applyAlignment="1">
      <alignment vertical="center"/>
    </xf>
    <xf numFmtId="0" fontId="37" fillId="4" borderId="105" xfId="0" applyFont="1" applyFill="1" applyBorder="1" applyAlignment="1" applyProtection="1">
      <alignment horizontal="center" vertical="center" shrinkToFit="1"/>
      <protection locked="0"/>
    </xf>
    <xf numFmtId="0" fontId="8" fillId="0" borderId="105" xfId="0" applyFont="1" applyBorder="1" applyAlignment="1" applyProtection="1">
      <alignment vertical="center"/>
      <protection locked="0"/>
    </xf>
    <xf numFmtId="0" fontId="8" fillId="0" borderId="141" xfId="0" applyFont="1" applyBorder="1" applyAlignment="1" applyProtection="1">
      <alignment vertical="center"/>
      <protection locked="0"/>
    </xf>
    <xf numFmtId="0" fontId="32" fillId="3" borderId="134" xfId="0" applyFont="1" applyFill="1" applyBorder="1" applyAlignment="1">
      <alignment horizontal="center" vertical="center" shrinkToFit="1"/>
    </xf>
    <xf numFmtId="0" fontId="8" fillId="0" borderId="134" xfId="0" applyFont="1" applyBorder="1" applyAlignment="1">
      <alignment vertical="center"/>
    </xf>
    <xf numFmtId="0" fontId="8" fillId="0" borderId="135" xfId="0" applyFont="1" applyBorder="1" applyAlignment="1">
      <alignment vertical="center"/>
    </xf>
    <xf numFmtId="0" fontId="36" fillId="4" borderId="72" xfId="0" applyFont="1" applyFill="1" applyBorder="1" applyAlignment="1" applyProtection="1">
      <alignment horizontal="center" vertical="center" shrinkToFit="1"/>
      <protection locked="0"/>
    </xf>
    <xf numFmtId="0" fontId="8" fillId="0" borderId="72" xfId="0" applyFont="1" applyBorder="1" applyAlignment="1" applyProtection="1">
      <alignment vertical="center"/>
      <protection locked="0"/>
    </xf>
    <xf numFmtId="0" fontId="8" fillId="0" borderId="139" xfId="0" applyFont="1" applyBorder="1" applyAlignment="1" applyProtection="1">
      <alignment vertical="center"/>
      <protection locked="0"/>
    </xf>
    <xf numFmtId="0" fontId="36" fillId="4" borderId="51" xfId="0" applyFont="1" applyFill="1" applyBorder="1" applyAlignment="1" applyProtection="1">
      <alignment horizontal="center" vertical="center" shrinkToFit="1"/>
      <protection locked="0"/>
    </xf>
    <xf numFmtId="0" fontId="8" fillId="0" borderId="52" xfId="0" applyFont="1" applyBorder="1" applyAlignment="1" applyProtection="1">
      <alignment vertical="center"/>
      <protection locked="0"/>
    </xf>
    <xf numFmtId="0" fontId="38" fillId="3" borderId="64" xfId="0" applyFont="1" applyFill="1" applyBorder="1" applyAlignment="1">
      <alignment horizontal="center" vertical="center" shrinkToFit="1"/>
    </xf>
    <xf numFmtId="0" fontId="8" fillId="0" borderId="62" xfId="0" applyFont="1" applyBorder="1" applyAlignment="1">
      <alignment vertical="center"/>
    </xf>
    <xf numFmtId="0" fontId="31" fillId="3" borderId="64" xfId="0" applyFont="1" applyFill="1" applyBorder="1" applyAlignment="1">
      <alignment horizontal="center" vertical="center"/>
    </xf>
    <xf numFmtId="0" fontId="8" fillId="0" borderId="64" xfId="0" applyFont="1" applyBorder="1" applyAlignment="1">
      <alignment vertical="center"/>
    </xf>
    <xf numFmtId="0" fontId="8" fillId="0" borderId="146" xfId="0" applyFont="1" applyBorder="1" applyAlignment="1">
      <alignment vertical="center"/>
    </xf>
    <xf numFmtId="0" fontId="38" fillId="3" borderId="130" xfId="0" applyFont="1" applyFill="1" applyBorder="1" applyAlignment="1">
      <alignment horizontal="center" vertical="center" shrinkToFit="1"/>
    </xf>
    <xf numFmtId="0" fontId="8" fillId="0" borderId="67" xfId="0" applyFont="1" applyBorder="1" applyAlignment="1">
      <alignment vertical="center"/>
    </xf>
    <xf numFmtId="0" fontId="35" fillId="5" borderId="130" xfId="0" applyFont="1" applyFill="1" applyBorder="1" applyAlignment="1" applyProtection="1">
      <alignment horizontal="right" vertical="center" shrinkToFit="1"/>
      <protection locked="0"/>
    </xf>
    <xf numFmtId="0" fontId="40" fillId="3" borderId="136" xfId="0" applyFont="1" applyFill="1" applyBorder="1" applyAlignment="1">
      <alignment horizontal="center" vertical="center" shrinkToFit="1"/>
    </xf>
    <xf numFmtId="0" fontId="35" fillId="3" borderId="56" xfId="0" applyFont="1" applyFill="1" applyBorder="1" applyAlignment="1">
      <alignment horizontal="center" vertical="center" shrinkToFit="1"/>
    </xf>
    <xf numFmtId="0" fontId="8" fillId="0" borderId="55" xfId="0" applyFont="1" applyBorder="1" applyAlignment="1">
      <alignment vertical="center"/>
    </xf>
    <xf numFmtId="0" fontId="35" fillId="0" borderId="56" xfId="0" applyFont="1" applyBorder="1" applyAlignment="1">
      <alignment horizontal="right" vertical="center" shrinkToFit="1"/>
    </xf>
    <xf numFmtId="0" fontId="38" fillId="3" borderId="122" xfId="0" applyFont="1" applyFill="1" applyBorder="1" applyAlignment="1">
      <alignment horizontal="center" vertical="center" shrinkToFit="1"/>
    </xf>
    <xf numFmtId="0" fontId="8" fillId="0" borderId="58" xfId="0" applyFont="1" applyBorder="1" applyAlignment="1">
      <alignment vertical="center"/>
    </xf>
    <xf numFmtId="0" fontId="35" fillId="5" borderId="122" xfId="0" applyFont="1" applyFill="1" applyBorder="1" applyAlignment="1" applyProtection="1">
      <alignment horizontal="right" vertical="center" shrinkToFit="1"/>
      <protection locked="0"/>
    </xf>
    <xf numFmtId="0" fontId="8" fillId="0" borderId="145" xfId="0" applyFont="1" applyBorder="1" applyAlignment="1" applyProtection="1">
      <alignment vertical="center"/>
      <protection locked="0"/>
    </xf>
    <xf numFmtId="49" fontId="36" fillId="4" borderId="51" xfId="0" applyNumberFormat="1" applyFont="1" applyFill="1" applyBorder="1" applyAlignment="1" applyProtection="1">
      <alignment horizontal="center" vertical="center" shrinkToFit="1"/>
      <protection locked="0"/>
    </xf>
    <xf numFmtId="0" fontId="8" fillId="0" borderId="106" xfId="0" applyFont="1" applyBorder="1" applyAlignment="1" applyProtection="1">
      <alignment vertical="center"/>
      <protection locked="0"/>
    </xf>
    <xf numFmtId="0" fontId="35" fillId="3" borderId="140" xfId="0" applyFont="1" applyFill="1" applyBorder="1" applyAlignment="1">
      <alignment horizontal="center" vertical="center"/>
    </xf>
    <xf numFmtId="0" fontId="38" fillId="3" borderId="142" xfId="0" applyFont="1" applyFill="1" applyBorder="1" applyAlignment="1">
      <alignment horizontal="center" vertical="center" wrapText="1"/>
    </xf>
    <xf numFmtId="0" fontId="35" fillId="3" borderId="144" xfId="0" applyFont="1" applyFill="1" applyBorder="1" applyAlignment="1">
      <alignment horizontal="center" vertical="center" shrinkToFit="1"/>
    </xf>
    <xf numFmtId="0" fontId="8" fillId="0" borderId="136" xfId="0" applyFont="1" applyBorder="1" applyAlignment="1">
      <alignment vertical="center"/>
    </xf>
    <xf numFmtId="0" fontId="0" fillId="0" borderId="48" xfId="0" applyBorder="1" applyAlignment="1">
      <alignment vertical="center"/>
    </xf>
    <xf numFmtId="0" fontId="8" fillId="0" borderId="61" xfId="0" applyFont="1" applyBorder="1" applyAlignment="1">
      <alignment vertical="center"/>
    </xf>
    <xf numFmtId="0" fontId="8" fillId="0" borderId="147" xfId="0" applyFont="1" applyBorder="1" applyAlignment="1">
      <alignment vertical="center"/>
    </xf>
    <xf numFmtId="0" fontId="8" fillId="0" borderId="66" xfId="0" applyFont="1" applyBorder="1" applyAlignment="1">
      <alignment vertical="center"/>
    </xf>
    <xf numFmtId="0" fontId="40" fillId="3" borderId="138" xfId="0" applyFont="1" applyFill="1" applyBorder="1" applyAlignment="1">
      <alignment horizontal="center" vertical="center" shrinkToFit="1"/>
    </xf>
    <xf numFmtId="0" fontId="8" fillId="0" borderId="70" xfId="0" applyFont="1" applyBorder="1" applyAlignment="1">
      <alignment vertical="center"/>
    </xf>
    <xf numFmtId="0" fontId="40" fillId="3" borderId="149" xfId="0" applyFont="1" applyFill="1" applyBorder="1" applyAlignment="1">
      <alignment horizontal="center" vertical="center" shrinkToFit="1"/>
    </xf>
    <xf numFmtId="0" fontId="8" fillId="0" borderId="74" xfId="0" applyFont="1" applyBorder="1" applyAlignment="1">
      <alignment vertical="center"/>
    </xf>
    <xf numFmtId="0" fontId="8" fillId="0" borderId="75" xfId="0" applyFont="1" applyBorder="1" applyAlignment="1">
      <alignment vertical="center"/>
    </xf>
    <xf numFmtId="0" fontId="34" fillId="3" borderId="127" xfId="0" applyFont="1" applyFill="1" applyBorder="1" applyAlignment="1">
      <alignment horizontal="center" vertical="center" shrinkToFit="1"/>
    </xf>
    <xf numFmtId="0" fontId="8" fillId="0" borderId="125" xfId="0" applyFont="1" applyBorder="1" applyAlignment="1">
      <alignment vertical="center"/>
    </xf>
    <xf numFmtId="0" fontId="34" fillId="3" borderId="126" xfId="0" applyFont="1" applyFill="1" applyBorder="1" applyAlignment="1">
      <alignment horizontal="center" vertical="center" shrinkToFit="1"/>
    </xf>
    <xf numFmtId="0" fontId="8" fillId="0" borderId="129" xfId="0" applyFont="1" applyBorder="1" applyAlignment="1">
      <alignment vertical="center"/>
    </xf>
    <xf numFmtId="176" fontId="34" fillId="3" borderId="127" xfId="0" applyNumberFormat="1" applyFont="1" applyFill="1" applyBorder="1" applyAlignment="1">
      <alignment horizontal="center" vertical="center" shrinkToFit="1"/>
    </xf>
    <xf numFmtId="0" fontId="8" fillId="0" borderId="127" xfId="0" applyFont="1" applyBorder="1" applyAlignment="1">
      <alignment horizontal="center" vertical="center"/>
    </xf>
    <xf numFmtId="0" fontId="8" fillId="0" borderId="130" xfId="0" applyFont="1" applyBorder="1" applyAlignment="1">
      <alignment horizontal="center" vertical="center"/>
    </xf>
    <xf numFmtId="0" fontId="8" fillId="0" borderId="158" xfId="0" applyFont="1" applyBorder="1" applyAlignment="1">
      <alignment vertical="center"/>
    </xf>
    <xf numFmtId="0" fontId="8" fillId="0" borderId="148" xfId="0" applyFont="1" applyBorder="1" applyAlignment="1">
      <alignment vertical="center"/>
    </xf>
    <xf numFmtId="0" fontId="40" fillId="3" borderId="163" xfId="0" applyFont="1" applyFill="1" applyBorder="1" applyAlignment="1">
      <alignment horizontal="left" vertical="center" wrapText="1"/>
    </xf>
    <xf numFmtId="0" fontId="40" fillId="3" borderId="109" xfId="0" applyFont="1" applyFill="1" applyBorder="1" applyAlignment="1">
      <alignment horizontal="left" vertical="center" wrapText="1"/>
    </xf>
    <xf numFmtId="0" fontId="40" fillId="3" borderId="164" xfId="0" applyFont="1" applyFill="1" applyBorder="1" applyAlignment="1">
      <alignment horizontal="left" vertical="center" wrapText="1"/>
    </xf>
    <xf numFmtId="0" fontId="40" fillId="3" borderId="165" xfId="0" applyFont="1" applyFill="1" applyBorder="1" applyAlignment="1">
      <alignment horizontal="left" vertical="center" wrapText="1"/>
    </xf>
    <xf numFmtId="0" fontId="40" fillId="3" borderId="132" xfId="0" applyFont="1" applyFill="1" applyBorder="1" applyAlignment="1">
      <alignment horizontal="left" vertical="center" wrapText="1"/>
    </xf>
    <xf numFmtId="0" fontId="40" fillId="3" borderId="166" xfId="0" applyFont="1" applyFill="1" applyBorder="1" applyAlignment="1">
      <alignment horizontal="left" vertical="center" wrapText="1"/>
    </xf>
    <xf numFmtId="0" fontId="40" fillId="3" borderId="71" xfId="0" applyFont="1" applyFill="1" applyBorder="1" applyAlignment="1">
      <alignment horizontal="right" vertical="center" shrinkToFit="1"/>
    </xf>
    <xf numFmtId="0" fontId="40" fillId="4" borderId="72" xfId="0" applyFont="1" applyFill="1" applyBorder="1" applyAlignment="1" applyProtection="1">
      <alignment horizontal="center" vertical="center" shrinkToFit="1"/>
      <protection locked="0"/>
    </xf>
    <xf numFmtId="0" fontId="40" fillId="3" borderId="79" xfId="0" applyFont="1" applyFill="1" applyBorder="1" applyAlignment="1">
      <alignment horizontal="center" vertical="center" shrinkToFit="1"/>
    </xf>
    <xf numFmtId="0" fontId="8" fillId="0" borderId="152" xfId="0" applyFont="1" applyBorder="1" applyAlignment="1">
      <alignment vertical="center"/>
    </xf>
    <xf numFmtId="0" fontId="40" fillId="6" borderId="79" xfId="0" applyFont="1" applyFill="1" applyBorder="1" applyAlignment="1" applyProtection="1">
      <alignment horizontal="center" vertical="center" shrinkToFit="1"/>
      <protection locked="0"/>
    </xf>
    <xf numFmtId="0" fontId="40" fillId="3" borderId="76" xfId="0" applyFont="1" applyFill="1" applyBorder="1" applyAlignment="1">
      <alignment horizontal="left" vertical="center" shrinkToFit="1"/>
    </xf>
    <xf numFmtId="0" fontId="8" fillId="0" borderId="150" xfId="0" applyFont="1" applyBorder="1" applyAlignment="1">
      <alignment vertical="center"/>
    </xf>
    <xf numFmtId="0" fontId="34" fillId="3" borderId="147" xfId="0" applyFont="1" applyFill="1" applyBorder="1" applyAlignment="1">
      <alignment horizontal="center" vertical="top" shrinkToFit="1"/>
    </xf>
    <xf numFmtId="0" fontId="8" fillId="0" borderId="128" xfId="0" applyFont="1" applyBorder="1" applyAlignment="1">
      <alignment vertical="center"/>
    </xf>
    <xf numFmtId="0" fontId="34" fillId="3" borderId="157" xfId="0" applyFont="1" applyFill="1" applyBorder="1" applyAlignment="1">
      <alignment horizontal="center" shrinkToFit="1"/>
    </xf>
    <xf numFmtId="0" fontId="8" fillId="0" borderId="123" xfId="0" applyFont="1" applyBorder="1" applyAlignment="1">
      <alignment vertical="center"/>
    </xf>
    <xf numFmtId="177" fontId="34" fillId="3" borderId="127" xfId="0" applyNumberFormat="1" applyFont="1" applyFill="1" applyBorder="1" applyAlignment="1">
      <alignment horizontal="center" vertical="center" shrinkToFit="1"/>
    </xf>
    <xf numFmtId="0" fontId="65" fillId="3" borderId="48" xfId="1" applyFill="1" applyBorder="1" applyAlignment="1">
      <alignment horizontal="center" vertical="center"/>
    </xf>
  </cellXfs>
  <cellStyles count="2">
    <cellStyle name="ハイパーリンク" xfId="1" builtinId="8"/>
    <cellStyle name="標準" xfId="0" builtinId="0"/>
  </cellStyles>
  <dxfs count="33">
    <dxf>
      <fill>
        <patternFill patternType="solid">
          <fgColor rgb="FFEAF1DD"/>
          <bgColor rgb="FFEAF1DD"/>
        </patternFill>
      </fill>
    </dxf>
    <dxf>
      <fill>
        <patternFill patternType="solid">
          <fgColor rgb="FFEAF1DD"/>
          <bgColor rgb="FFEAF1DD"/>
        </patternFill>
      </fill>
    </dxf>
    <dxf>
      <font>
        <b/>
        <i/>
        <strike/>
        <color rgb="FFFF0000"/>
      </font>
      <fill>
        <patternFill patternType="solid">
          <fgColor rgb="FFBFBFBF"/>
          <bgColor rgb="FFBFBFBF"/>
        </patternFill>
      </fill>
    </dxf>
    <dxf>
      <fill>
        <patternFill patternType="solid">
          <fgColor rgb="FF000080"/>
          <bgColor rgb="FF000080"/>
        </patternFill>
      </fill>
    </dxf>
    <dxf>
      <fill>
        <patternFill patternType="solid">
          <fgColor rgb="FFFBD4B4"/>
          <bgColor rgb="FFFBD4B4"/>
        </patternFill>
      </fill>
    </dxf>
    <dxf>
      <fill>
        <patternFill patternType="solid">
          <fgColor rgb="FFFBD4B4"/>
          <bgColor rgb="FFFBD4B4"/>
        </patternFill>
      </fill>
    </dxf>
    <dxf>
      <fill>
        <patternFill patternType="solid">
          <fgColor rgb="FFFBD4B4"/>
          <bgColor rgb="FFFBD4B4"/>
        </patternFill>
      </fill>
    </dxf>
    <dxf>
      <font>
        <b/>
        <i/>
        <strike/>
        <color rgb="FFFF0000"/>
      </font>
      <fill>
        <patternFill patternType="solid">
          <fgColor rgb="FFBFBFBF"/>
          <bgColor rgb="FFBFBFBF"/>
        </patternFill>
      </fill>
    </dxf>
    <dxf>
      <fill>
        <patternFill patternType="solid">
          <fgColor rgb="FFFFFFCC"/>
          <bgColor rgb="FFFFFFCC"/>
        </patternFill>
      </fill>
    </dxf>
    <dxf>
      <font>
        <b/>
        <i/>
        <strike/>
        <color rgb="FFFF0000"/>
      </font>
      <fill>
        <patternFill patternType="solid">
          <fgColor rgb="FFC0C0C0"/>
          <bgColor rgb="FFC0C0C0"/>
        </patternFill>
      </fill>
    </dxf>
    <dxf>
      <fill>
        <patternFill patternType="solid">
          <fgColor rgb="FFEAF1DD"/>
          <bgColor rgb="FFEAF1DD"/>
        </patternFill>
      </fill>
    </dxf>
    <dxf>
      <fill>
        <patternFill patternType="solid">
          <fgColor rgb="FFFBD4B4"/>
          <bgColor rgb="FFFBD4B4"/>
        </patternFill>
      </fill>
    </dxf>
    <dxf>
      <fill>
        <patternFill patternType="solid">
          <fgColor rgb="FFEAF1DD"/>
          <bgColor rgb="FFEAF1DD"/>
        </patternFill>
      </fill>
    </dxf>
    <dxf>
      <fill>
        <patternFill patternType="solid">
          <fgColor rgb="FFEAF1DD"/>
          <bgColor rgb="FFEAF1DD"/>
        </patternFill>
      </fill>
    </dxf>
    <dxf>
      <fill>
        <patternFill patternType="solid">
          <fgColor theme="9"/>
          <bgColor theme="9"/>
        </patternFill>
      </fill>
    </dxf>
    <dxf>
      <fill>
        <patternFill patternType="solid">
          <fgColor rgb="FFEAF1DD"/>
          <bgColor rgb="FFEAF1DD"/>
        </patternFill>
      </fill>
    </dxf>
    <dxf>
      <font>
        <b/>
        <i/>
        <strike/>
        <color rgb="FFFF0000"/>
      </font>
      <fill>
        <patternFill patternType="solid">
          <fgColor rgb="FFC0C0C0"/>
          <bgColor rgb="FFC0C0C0"/>
        </patternFill>
      </fill>
    </dxf>
    <dxf>
      <fill>
        <patternFill patternType="solid">
          <fgColor rgb="FFFFFFCC"/>
          <bgColor rgb="FFFFFFCC"/>
        </patternFill>
      </fill>
    </dxf>
    <dxf>
      <fill>
        <patternFill patternType="solid">
          <fgColor rgb="FFFBD4B4"/>
          <bgColor rgb="FFFBD4B4"/>
        </patternFill>
      </fill>
    </dxf>
    <dxf>
      <fill>
        <patternFill patternType="solid">
          <fgColor rgb="FFEAF1DD"/>
          <bgColor rgb="FFEAF1DD"/>
        </patternFill>
      </fill>
    </dxf>
    <dxf>
      <fill>
        <patternFill patternType="solid">
          <fgColor rgb="FFFF6600"/>
          <bgColor rgb="FFFF6600"/>
        </patternFill>
      </fill>
    </dxf>
    <dxf>
      <font>
        <color rgb="FFEAF1DD"/>
        <name val="MS PGothic"/>
      </font>
      <fill>
        <patternFill patternType="none"/>
      </fill>
    </dxf>
    <dxf>
      <font>
        <color rgb="FFEAF1DD"/>
        <name val="MS PGothic"/>
      </font>
      <fill>
        <patternFill patternType="solid">
          <fgColor rgb="FFEAF1DD"/>
          <bgColor rgb="FFEAF1DD"/>
        </patternFill>
      </fill>
    </dxf>
    <dxf>
      <font>
        <color rgb="FFEAF1DD"/>
        <name val="MS PGothic"/>
      </font>
      <fill>
        <patternFill patternType="none"/>
      </fill>
    </dxf>
    <dxf>
      <fill>
        <patternFill patternType="solid">
          <fgColor rgb="FFFBD4B4"/>
          <bgColor rgb="FFFBD4B4"/>
        </patternFill>
      </fill>
    </dxf>
    <dxf>
      <fill>
        <patternFill patternType="solid">
          <fgColor rgb="FFFBD4B4"/>
          <bgColor rgb="FFFBD4B4"/>
        </patternFill>
      </fill>
    </dxf>
    <dxf>
      <fill>
        <patternFill patternType="solid">
          <fgColor rgb="FFFBD4B4"/>
          <bgColor rgb="FFFBD4B4"/>
        </patternFill>
      </fill>
    </dxf>
    <dxf>
      <fill>
        <patternFill patternType="solid">
          <fgColor rgb="FFEAF1DD"/>
          <bgColor rgb="FFEAF1DD"/>
        </patternFill>
      </fill>
    </dxf>
    <dxf>
      <font>
        <color rgb="FFEAF1DD"/>
        <name val="MS PGothic"/>
      </font>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145</xdr:row>
      <xdr:rowOff>76200</xdr:rowOff>
    </xdr:from>
    <xdr:ext cx="4829175" cy="1552575"/>
    <xdr:sp macro="" textlink="">
      <xdr:nvSpPr>
        <xdr:cNvPr id="3" name="Shape 3">
          <a:extLst>
            <a:ext uri="{FF2B5EF4-FFF2-40B4-BE49-F238E27FC236}">
              <a16:creationId xmlns:a16="http://schemas.microsoft.com/office/drawing/2014/main" id="{00000000-0008-0000-0000-000003000000}"/>
            </a:ext>
          </a:extLst>
        </xdr:cNvPr>
        <xdr:cNvSpPr/>
      </xdr:nvSpPr>
      <xdr:spPr>
        <a:xfrm>
          <a:off x="2940938" y="3018000"/>
          <a:ext cx="4810125" cy="15240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3308" y="22500"/>
              </a:moveTo>
              <a:lnTo>
                <a:pt x="-20000" y="22500"/>
              </a:lnTo>
              <a:lnTo>
                <a:pt x="-22912" y="-4595"/>
              </a:lnTo>
            </a:path>
          </a:pathLst>
        </a:custGeom>
        <a:no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12</xdr:col>
          <xdr:colOff>99060</xdr:colOff>
          <xdr:row>30</xdr:row>
          <xdr:rowOff>121920</xdr:rowOff>
        </xdr:from>
        <xdr:to>
          <xdr:col>13</xdr:col>
          <xdr:colOff>342900</xdr:colOff>
          <xdr:row>34</xdr:row>
          <xdr:rowOff>22860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192425</xdr:colOff>
      <xdr:row>0</xdr:row>
      <xdr:rowOff>61576</xdr:rowOff>
    </xdr:from>
    <xdr:ext cx="1066800" cy="5524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92425" y="61576"/>
          <a:ext cx="1066800" cy="55245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afa-office@wind.ocn.ne.jp"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0"/>
  <sheetViews>
    <sheetView showGridLines="0" workbookViewId="0">
      <selection sqref="A1:N1"/>
    </sheetView>
  </sheetViews>
  <sheetFormatPr defaultColWidth="14.44140625" defaultRowHeight="15" customHeight="1"/>
  <cols>
    <col min="1" max="1" width="3" customWidth="1"/>
    <col min="2" max="2" width="8.6640625" customWidth="1"/>
    <col min="3" max="3" width="7.6640625" customWidth="1"/>
    <col min="4" max="8" width="6.88671875" customWidth="1"/>
    <col min="9" max="14" width="7.5546875" customWidth="1"/>
    <col min="15" max="16" width="4" customWidth="1"/>
    <col min="17" max="17" width="9.6640625" customWidth="1"/>
    <col min="18" max="18" width="2.88671875" customWidth="1"/>
    <col min="19" max="30" width="6.33203125" customWidth="1"/>
    <col min="31" max="31" width="6.44140625" customWidth="1"/>
    <col min="32" max="36" width="8.6640625" customWidth="1"/>
  </cols>
  <sheetData>
    <row r="1" spans="1:36" ht="13.5" customHeight="1">
      <c r="A1" s="221"/>
      <c r="B1" s="203"/>
      <c r="C1" s="203"/>
      <c r="D1" s="203"/>
      <c r="E1" s="203"/>
      <c r="F1" s="203"/>
      <c r="G1" s="203"/>
      <c r="H1" s="203"/>
      <c r="I1" s="203"/>
      <c r="J1" s="203"/>
      <c r="K1" s="203"/>
      <c r="L1" s="203"/>
      <c r="M1" s="203"/>
      <c r="N1" s="203"/>
    </row>
    <row r="2" spans="1:36" ht="13.5" customHeight="1">
      <c r="A2" s="222">
        <v>45361</v>
      </c>
      <c r="B2" s="203"/>
      <c r="C2" s="203"/>
      <c r="D2" s="203"/>
      <c r="E2" s="203"/>
      <c r="F2" s="203"/>
      <c r="G2" s="203"/>
      <c r="H2" s="203"/>
      <c r="I2" s="203"/>
      <c r="J2" s="203"/>
      <c r="K2" s="203"/>
      <c r="L2" s="203"/>
      <c r="M2" s="203"/>
      <c r="N2" s="203"/>
      <c r="O2" s="1"/>
      <c r="P2" s="1"/>
      <c r="Q2" s="1"/>
      <c r="R2" s="1"/>
      <c r="S2" s="1"/>
      <c r="T2" s="1"/>
      <c r="U2" s="1"/>
      <c r="V2" s="1"/>
      <c r="W2" s="1"/>
      <c r="X2" s="1"/>
      <c r="Y2" s="1"/>
      <c r="Z2" s="1"/>
      <c r="AA2" s="1"/>
      <c r="AB2" s="1"/>
      <c r="AC2" s="1"/>
      <c r="AD2" s="1"/>
      <c r="AE2" s="1"/>
      <c r="AF2" s="1"/>
      <c r="AG2" s="1"/>
      <c r="AH2" s="1"/>
      <c r="AI2" s="1"/>
      <c r="AJ2" s="1"/>
    </row>
    <row r="3" spans="1:36" ht="13.5" customHeight="1">
      <c r="A3" s="207" t="s">
        <v>0</v>
      </c>
      <c r="B3" s="203"/>
      <c r="C3" s="203"/>
      <c r="D3" s="203"/>
      <c r="E3" s="203"/>
      <c r="F3" s="203"/>
      <c r="G3" s="203"/>
      <c r="H3" s="203"/>
      <c r="I3" s="203"/>
      <c r="J3" s="203"/>
      <c r="K3" s="203"/>
      <c r="L3" s="203"/>
      <c r="M3" s="203"/>
      <c r="N3" s="203"/>
      <c r="O3" s="1"/>
      <c r="P3" s="1"/>
      <c r="Q3" s="1"/>
      <c r="R3" s="1"/>
      <c r="S3" s="1"/>
      <c r="T3" s="1"/>
      <c r="U3" s="1"/>
      <c r="V3" s="1"/>
      <c r="W3" s="1"/>
      <c r="X3" s="1"/>
      <c r="Y3" s="1"/>
      <c r="Z3" s="1"/>
      <c r="AA3" s="1"/>
      <c r="AB3" s="1"/>
      <c r="AC3" s="1"/>
      <c r="AD3" s="1"/>
      <c r="AE3" s="1"/>
      <c r="AF3" s="1"/>
      <c r="AG3" s="1"/>
      <c r="AH3" s="1"/>
      <c r="AI3" s="1"/>
      <c r="AJ3" s="1"/>
    </row>
    <row r="4" spans="1:36" ht="13.5" customHeight="1">
      <c r="A4" s="221" t="s">
        <v>1</v>
      </c>
      <c r="B4" s="203"/>
      <c r="C4" s="203"/>
      <c r="D4" s="203"/>
      <c r="E4" s="203"/>
      <c r="F4" s="203"/>
      <c r="G4" s="203"/>
      <c r="H4" s="203"/>
      <c r="I4" s="203"/>
      <c r="J4" s="203"/>
      <c r="K4" s="203"/>
      <c r="L4" s="203"/>
      <c r="M4" s="203"/>
      <c r="N4" s="203"/>
      <c r="O4" s="1"/>
      <c r="P4" s="1"/>
      <c r="Q4" s="1"/>
      <c r="R4" s="1"/>
      <c r="S4" s="1"/>
      <c r="T4" s="1"/>
      <c r="U4" s="1"/>
      <c r="V4" s="1"/>
      <c r="W4" s="1"/>
      <c r="X4" s="1"/>
      <c r="Y4" s="1"/>
      <c r="Z4" s="1"/>
      <c r="AA4" s="1"/>
      <c r="AB4" s="1"/>
      <c r="AC4" s="1"/>
      <c r="AD4" s="1"/>
      <c r="AE4" s="1"/>
      <c r="AF4" s="1"/>
      <c r="AG4" s="1"/>
      <c r="AH4" s="1"/>
      <c r="AI4" s="1"/>
      <c r="AJ4" s="1"/>
    </row>
    <row r="5" spans="1:36" ht="13.5" customHeight="1">
      <c r="A5" s="221" t="s">
        <v>2</v>
      </c>
      <c r="B5" s="203"/>
      <c r="C5" s="203"/>
      <c r="D5" s="203"/>
      <c r="E5" s="203"/>
      <c r="F5" s="203"/>
      <c r="G5" s="203"/>
      <c r="H5" s="203"/>
      <c r="I5" s="203"/>
      <c r="J5" s="203"/>
      <c r="K5" s="203"/>
      <c r="L5" s="203"/>
      <c r="M5" s="203"/>
      <c r="N5" s="203"/>
      <c r="O5" s="1"/>
      <c r="P5" s="1"/>
      <c r="Q5" s="1"/>
      <c r="R5" s="1"/>
      <c r="S5" s="1"/>
      <c r="T5" s="1"/>
      <c r="U5" s="1"/>
      <c r="V5" s="1"/>
      <c r="W5" s="1"/>
      <c r="X5" s="1"/>
      <c r="Y5" s="1"/>
      <c r="Z5" s="1"/>
      <c r="AA5" s="1"/>
      <c r="AB5" s="1"/>
      <c r="AC5" s="1"/>
      <c r="AD5" s="1"/>
      <c r="AE5" s="1"/>
      <c r="AF5" s="1"/>
      <c r="AG5" s="1"/>
      <c r="AH5" s="1"/>
      <c r="AI5" s="1"/>
      <c r="AJ5" s="1"/>
    </row>
    <row r="6" spans="1:36" ht="13.5" customHeight="1">
      <c r="A6" s="3"/>
      <c r="B6" s="3"/>
      <c r="C6" s="3"/>
      <c r="D6" s="3"/>
      <c r="E6" s="3"/>
      <c r="F6" s="3"/>
      <c r="G6" s="3"/>
      <c r="H6" s="3"/>
      <c r="I6" s="3"/>
      <c r="J6" s="3"/>
      <c r="K6" s="3"/>
      <c r="L6" s="3"/>
      <c r="M6" s="3"/>
      <c r="N6" s="3"/>
    </row>
    <row r="7" spans="1:36" ht="13.5" customHeight="1">
      <c r="A7" s="223" t="s">
        <v>3</v>
      </c>
      <c r="B7" s="203"/>
      <c r="C7" s="203"/>
      <c r="D7" s="203"/>
      <c r="E7" s="203"/>
      <c r="F7" s="203"/>
      <c r="G7" s="203"/>
      <c r="H7" s="203"/>
      <c r="I7" s="203"/>
      <c r="J7" s="203"/>
      <c r="K7" s="203"/>
      <c r="L7" s="203"/>
      <c r="M7" s="203"/>
      <c r="N7" s="203"/>
      <c r="O7" s="4"/>
      <c r="P7" s="4"/>
      <c r="Q7" s="4"/>
      <c r="R7" s="4"/>
      <c r="S7" s="4"/>
      <c r="T7" s="4"/>
      <c r="U7" s="4"/>
      <c r="V7" s="4"/>
      <c r="W7" s="4"/>
      <c r="X7" s="4"/>
      <c r="Y7" s="4"/>
      <c r="Z7" s="4"/>
      <c r="AA7" s="4"/>
      <c r="AB7" s="4"/>
      <c r="AC7" s="4"/>
      <c r="AD7" s="4"/>
      <c r="AE7" s="4"/>
      <c r="AF7" s="4"/>
      <c r="AG7" s="4"/>
      <c r="AH7" s="4"/>
      <c r="AI7" s="4"/>
      <c r="AJ7" s="4"/>
    </row>
    <row r="8" spans="1:36" ht="13.5" customHeight="1">
      <c r="A8" s="3"/>
      <c r="B8" s="3"/>
      <c r="C8" s="3"/>
      <c r="D8" s="3"/>
      <c r="E8" s="3"/>
      <c r="F8" s="3"/>
      <c r="G8" s="3"/>
      <c r="H8" s="3"/>
      <c r="I8" s="3"/>
      <c r="J8" s="3"/>
      <c r="K8" s="3"/>
      <c r="L8" s="3"/>
      <c r="M8" s="3"/>
      <c r="N8" s="3"/>
    </row>
    <row r="9" spans="1:36" ht="13.5" customHeight="1">
      <c r="A9" s="3"/>
      <c r="B9" s="3"/>
      <c r="C9" s="3"/>
      <c r="D9" s="3"/>
      <c r="E9" s="3"/>
      <c r="F9" s="3"/>
      <c r="G9" s="3"/>
      <c r="H9" s="3"/>
      <c r="I9" s="3"/>
      <c r="J9" s="3"/>
      <c r="K9" s="3"/>
      <c r="L9" s="3"/>
      <c r="M9" s="3"/>
      <c r="N9" s="3"/>
    </row>
    <row r="10" spans="1:36" ht="13.5" customHeight="1">
      <c r="A10" s="224" t="s">
        <v>4</v>
      </c>
      <c r="B10" s="203"/>
      <c r="C10" s="203"/>
      <c r="D10" s="203"/>
      <c r="E10" s="203"/>
      <c r="F10" s="203"/>
      <c r="G10" s="203"/>
      <c r="H10" s="203"/>
      <c r="I10" s="203"/>
      <c r="J10" s="203"/>
      <c r="K10" s="203"/>
      <c r="L10" s="203"/>
      <c r="M10" s="203"/>
      <c r="N10" s="203"/>
      <c r="Q10" s="5" t="s">
        <v>5</v>
      </c>
    </row>
    <row r="11" spans="1:36" ht="13.5" customHeight="1">
      <c r="A11" s="6"/>
      <c r="B11" s="7" t="s">
        <v>6</v>
      </c>
      <c r="C11" s="224" t="s">
        <v>7</v>
      </c>
      <c r="D11" s="203"/>
      <c r="E11" s="203"/>
      <c r="F11" s="203"/>
      <c r="G11" s="203"/>
      <c r="H11" s="203"/>
      <c r="I11" s="203"/>
      <c r="J11" s="203"/>
      <c r="K11" s="203"/>
      <c r="L11" s="203"/>
      <c r="M11" s="203"/>
      <c r="N11" s="203"/>
      <c r="Q11" s="5" t="s">
        <v>8</v>
      </c>
    </row>
    <row r="12" spans="1:36" ht="13.5" customHeight="1">
      <c r="A12" s="6"/>
      <c r="B12" s="7" t="s">
        <v>9</v>
      </c>
      <c r="C12" s="224" t="s">
        <v>10</v>
      </c>
      <c r="D12" s="203"/>
      <c r="E12" s="203"/>
      <c r="F12" s="203"/>
      <c r="G12" s="203"/>
      <c r="H12" s="203"/>
      <c r="I12" s="203"/>
      <c r="J12" s="203"/>
      <c r="K12" s="203"/>
      <c r="L12" s="203"/>
      <c r="M12" s="203"/>
      <c r="N12" s="203"/>
      <c r="Q12" s="5" t="s">
        <v>11</v>
      </c>
    </row>
    <row r="13" spans="1:36" ht="171" customHeight="1">
      <c r="B13" s="7" t="s">
        <v>12</v>
      </c>
      <c r="C13" s="224" t="s">
        <v>13</v>
      </c>
      <c r="D13" s="203"/>
      <c r="E13" s="203"/>
      <c r="F13" s="203"/>
      <c r="G13" s="203"/>
      <c r="H13" s="203"/>
      <c r="I13" s="203"/>
      <c r="J13" s="203"/>
      <c r="K13" s="203"/>
      <c r="L13" s="203"/>
      <c r="M13" s="203"/>
      <c r="N13" s="203"/>
      <c r="Q13" s="5" t="s">
        <v>14</v>
      </c>
    </row>
    <row r="14" spans="1:36" ht="13.5" customHeight="1">
      <c r="B14" s="7" t="s">
        <v>15</v>
      </c>
      <c r="C14" s="224" t="s">
        <v>16</v>
      </c>
      <c r="D14" s="203"/>
      <c r="E14" s="203"/>
      <c r="F14" s="203"/>
      <c r="G14" s="203"/>
      <c r="H14" s="203"/>
      <c r="I14" s="203"/>
      <c r="J14" s="203"/>
      <c r="K14" s="203"/>
      <c r="L14" s="203"/>
      <c r="M14" s="203"/>
      <c r="N14" s="203"/>
      <c r="Q14" s="8" t="s">
        <v>17</v>
      </c>
    </row>
    <row r="15" spans="1:36" ht="13.5" customHeight="1">
      <c r="A15" s="225" t="s">
        <v>18</v>
      </c>
      <c r="B15" s="226"/>
      <c r="C15" s="226"/>
      <c r="D15" s="226"/>
      <c r="E15" s="226"/>
      <c r="F15" s="226"/>
      <c r="G15" s="226"/>
      <c r="H15" s="226"/>
      <c r="I15" s="226"/>
      <c r="J15" s="226"/>
      <c r="K15" s="226"/>
      <c r="L15" s="226"/>
      <c r="M15" s="226"/>
      <c r="N15" s="200"/>
      <c r="Q15" s="5" t="s">
        <v>19</v>
      </c>
    </row>
    <row r="16" spans="1:36" ht="13.5" customHeight="1">
      <c r="A16" s="9"/>
      <c r="B16" s="10"/>
      <c r="C16" s="227" t="s">
        <v>20</v>
      </c>
      <c r="D16" s="228"/>
      <c r="E16" s="228"/>
      <c r="F16" s="228"/>
      <c r="G16" s="228"/>
      <c r="H16" s="228"/>
      <c r="I16" s="228"/>
      <c r="J16" s="228"/>
      <c r="K16" s="228"/>
      <c r="L16" s="228"/>
      <c r="M16" s="228"/>
      <c r="N16" s="228"/>
      <c r="Q16" s="11" t="s">
        <v>21</v>
      </c>
    </row>
    <row r="17" spans="1:28" ht="57" customHeight="1">
      <c r="A17" s="229" t="s">
        <v>22</v>
      </c>
      <c r="B17" s="226"/>
      <c r="C17" s="226"/>
      <c r="D17" s="226"/>
      <c r="E17" s="226"/>
      <c r="F17" s="226"/>
      <c r="G17" s="226"/>
      <c r="H17" s="226"/>
      <c r="I17" s="226"/>
      <c r="J17" s="226"/>
      <c r="K17" s="226"/>
      <c r="L17" s="226"/>
      <c r="M17" s="226"/>
      <c r="N17" s="200"/>
      <c r="Q17" s="5" t="s">
        <v>23</v>
      </c>
    </row>
    <row r="18" spans="1:28" ht="13.5" customHeight="1">
      <c r="A18" s="230" t="s">
        <v>24</v>
      </c>
      <c r="B18" s="228"/>
      <c r="C18" s="228"/>
      <c r="D18" s="228"/>
      <c r="E18" s="228"/>
      <c r="F18" s="228"/>
      <c r="G18" s="228"/>
      <c r="H18" s="228"/>
      <c r="I18" s="228"/>
      <c r="J18" s="228"/>
      <c r="K18" s="228"/>
      <c r="L18" s="228"/>
      <c r="M18" s="228"/>
      <c r="N18" s="228"/>
      <c r="Q18" s="5"/>
    </row>
    <row r="19" spans="1:28" ht="8.25" customHeight="1">
      <c r="A19" s="12"/>
      <c r="B19" s="12"/>
      <c r="C19" s="12"/>
      <c r="D19" s="12"/>
      <c r="E19" s="12"/>
      <c r="F19" s="12"/>
      <c r="G19" s="12"/>
      <c r="H19" s="12"/>
      <c r="I19" s="12"/>
      <c r="J19" s="12"/>
      <c r="K19" s="12"/>
      <c r="L19" s="12"/>
      <c r="M19" s="12"/>
      <c r="N19" s="12"/>
      <c r="O19" s="13"/>
      <c r="P19" s="13"/>
      <c r="Q19" s="13"/>
    </row>
    <row r="20" spans="1:28" ht="13.5" customHeight="1">
      <c r="A20" s="231" t="s">
        <v>25</v>
      </c>
      <c r="B20" s="203"/>
      <c r="C20" s="203"/>
      <c r="D20" s="203"/>
      <c r="E20" s="203"/>
      <c r="F20" s="203"/>
      <c r="G20" s="203"/>
      <c r="H20" s="203"/>
      <c r="I20" s="203"/>
      <c r="J20" s="203"/>
      <c r="K20" s="203"/>
      <c r="L20" s="203"/>
      <c r="M20" s="203"/>
      <c r="N20" s="203"/>
      <c r="O20" s="13"/>
      <c r="P20" s="13"/>
      <c r="Q20" s="13"/>
    </row>
    <row r="21" spans="1:28" ht="6.75" customHeight="1">
      <c r="A21" s="12"/>
      <c r="B21" s="12"/>
      <c r="C21" s="12"/>
      <c r="D21" s="12"/>
      <c r="E21" s="12"/>
      <c r="F21" s="12"/>
      <c r="G21" s="12"/>
      <c r="H21" s="12"/>
      <c r="I21" s="12"/>
      <c r="J21" s="12"/>
      <c r="K21" s="12"/>
      <c r="L21" s="12"/>
      <c r="M21" s="12"/>
      <c r="N21" s="12"/>
      <c r="O21" s="13"/>
      <c r="P21" s="13"/>
      <c r="Q21" s="13"/>
    </row>
    <row r="22" spans="1:28" ht="15" customHeight="1">
      <c r="A22" s="2" t="s">
        <v>26</v>
      </c>
      <c r="B22" s="2"/>
      <c r="C22" s="14"/>
      <c r="D22" s="232" t="s">
        <v>27</v>
      </c>
      <c r="E22" s="203"/>
      <c r="F22" s="203"/>
      <c r="G22" s="203"/>
      <c r="H22" s="203"/>
      <c r="I22" s="203"/>
      <c r="J22" s="203"/>
      <c r="K22" s="203"/>
      <c r="L22" s="203"/>
      <c r="M22" s="203"/>
      <c r="N22" s="203"/>
      <c r="O22" s="1"/>
      <c r="P22" s="1"/>
      <c r="Q22" s="1"/>
    </row>
    <row r="23" spans="1:28" ht="13.5" customHeight="1">
      <c r="A23" s="1"/>
      <c r="B23" s="1"/>
      <c r="C23" s="224" t="s">
        <v>28</v>
      </c>
      <c r="D23" s="203"/>
      <c r="E23" s="203"/>
      <c r="F23" s="203"/>
      <c r="G23" s="203"/>
      <c r="H23" s="203"/>
      <c r="I23" s="203"/>
      <c r="J23" s="203"/>
      <c r="K23" s="203"/>
      <c r="L23" s="203"/>
      <c r="M23" s="203"/>
      <c r="N23" s="203"/>
      <c r="O23" s="1"/>
      <c r="P23" s="1"/>
      <c r="Q23" s="5" t="s">
        <v>29</v>
      </c>
      <c r="AB23" s="15"/>
    </row>
    <row r="24" spans="1:28" ht="78" customHeight="1">
      <c r="A24" s="16" t="s">
        <v>30</v>
      </c>
      <c r="B24" s="16"/>
      <c r="C24" s="14"/>
      <c r="D24" s="224" t="s">
        <v>31</v>
      </c>
      <c r="E24" s="203"/>
      <c r="F24" s="203"/>
      <c r="G24" s="203"/>
      <c r="H24" s="203"/>
      <c r="I24" s="203"/>
      <c r="J24" s="203"/>
      <c r="K24" s="203"/>
      <c r="L24" s="203"/>
      <c r="M24" s="203"/>
      <c r="N24" s="203"/>
      <c r="O24" s="1"/>
      <c r="P24" s="1"/>
      <c r="Q24" s="5" t="s">
        <v>32</v>
      </c>
    </row>
    <row r="25" spans="1:28" ht="13.5" customHeight="1">
      <c r="A25" s="1"/>
      <c r="B25" s="1"/>
      <c r="C25" s="233" t="s">
        <v>33</v>
      </c>
      <c r="D25" s="203"/>
      <c r="E25" s="203"/>
      <c r="F25" s="203"/>
      <c r="G25" s="203"/>
      <c r="H25" s="203"/>
      <c r="I25" s="203"/>
      <c r="J25" s="203"/>
      <c r="K25" s="203"/>
      <c r="L25" s="203"/>
      <c r="M25" s="203"/>
      <c r="N25" s="203"/>
      <c r="O25" s="1"/>
      <c r="P25" s="1"/>
      <c r="Q25" s="5" t="s">
        <v>34</v>
      </c>
    </row>
    <row r="26" spans="1:28" ht="6.75" customHeight="1">
      <c r="A26" s="234"/>
      <c r="B26" s="203"/>
      <c r="C26" s="203"/>
      <c r="D26" s="203"/>
      <c r="E26" s="203"/>
      <c r="F26" s="203"/>
      <c r="G26" s="203"/>
      <c r="H26" s="203"/>
      <c r="I26" s="203"/>
      <c r="J26" s="203"/>
      <c r="K26" s="203"/>
      <c r="L26" s="203"/>
      <c r="M26" s="203"/>
      <c r="N26" s="203"/>
      <c r="O26" s="1"/>
      <c r="P26" s="1"/>
      <c r="Q26" s="18" t="s">
        <v>35</v>
      </c>
    </row>
    <row r="27" spans="1:28" ht="7.5" customHeight="1">
      <c r="A27" s="235"/>
      <c r="B27" s="203"/>
      <c r="C27" s="203"/>
      <c r="D27" s="203"/>
      <c r="E27" s="203"/>
      <c r="F27" s="203"/>
      <c r="G27" s="203"/>
      <c r="H27" s="203"/>
      <c r="I27" s="203"/>
      <c r="J27" s="203"/>
      <c r="K27" s="203"/>
      <c r="L27" s="203"/>
      <c r="M27" s="203"/>
      <c r="N27" s="203"/>
      <c r="O27" s="1"/>
      <c r="P27" s="1"/>
      <c r="Q27" s="19"/>
    </row>
    <row r="28" spans="1:28" ht="13.5" customHeight="1">
      <c r="A28" s="236" t="s">
        <v>36</v>
      </c>
      <c r="B28" s="203"/>
      <c r="C28" s="203"/>
      <c r="D28" s="203"/>
      <c r="E28" s="203"/>
      <c r="F28" s="1"/>
      <c r="G28" s="1"/>
      <c r="H28" s="1"/>
      <c r="I28" s="1"/>
      <c r="J28" s="1"/>
      <c r="K28" s="1"/>
      <c r="L28" s="1"/>
      <c r="M28" s="1"/>
      <c r="N28" s="1"/>
      <c r="O28" s="1"/>
      <c r="P28" s="1"/>
      <c r="Q28" s="1"/>
    </row>
    <row r="29" spans="1:28" ht="13.5" customHeight="1">
      <c r="A29" s="16"/>
      <c r="B29" s="20" t="s">
        <v>37</v>
      </c>
      <c r="C29" s="202" t="s">
        <v>38</v>
      </c>
      <c r="D29" s="203"/>
      <c r="E29" s="203"/>
      <c r="F29" s="203"/>
      <c r="G29" s="203"/>
      <c r="H29" s="203"/>
      <c r="I29" s="203"/>
      <c r="J29" s="203"/>
      <c r="K29" s="203"/>
      <c r="L29" s="203"/>
      <c r="M29" s="203"/>
      <c r="N29" s="203"/>
      <c r="O29" s="1"/>
      <c r="P29" s="1"/>
      <c r="Q29" s="5" t="s">
        <v>39</v>
      </c>
    </row>
    <row r="30" spans="1:28" ht="13.5" customHeight="1">
      <c r="A30" s="1"/>
      <c r="B30" s="20" t="s">
        <v>37</v>
      </c>
      <c r="C30" s="202" t="s">
        <v>40</v>
      </c>
      <c r="D30" s="203"/>
      <c r="E30" s="203"/>
      <c r="F30" s="203"/>
      <c r="G30" s="203"/>
      <c r="H30" s="203"/>
      <c r="I30" s="203"/>
      <c r="J30" s="203"/>
      <c r="K30" s="203"/>
      <c r="L30" s="203"/>
      <c r="M30" s="203"/>
      <c r="N30" s="203"/>
      <c r="O30" s="1"/>
      <c r="P30" s="1"/>
      <c r="Q30" s="5" t="s">
        <v>41</v>
      </c>
    </row>
    <row r="31" spans="1:28" ht="13.5" customHeight="1">
      <c r="A31" s="1"/>
      <c r="B31" s="20" t="s">
        <v>37</v>
      </c>
      <c r="C31" s="202" t="s">
        <v>42</v>
      </c>
      <c r="D31" s="203"/>
      <c r="E31" s="203"/>
      <c r="F31" s="203"/>
      <c r="G31" s="203"/>
      <c r="H31" s="203"/>
      <c r="I31" s="203"/>
      <c r="J31" s="203"/>
      <c r="K31" s="203"/>
      <c r="L31" s="203"/>
      <c r="M31" s="203"/>
      <c r="N31" s="203"/>
      <c r="O31" s="1"/>
      <c r="P31" s="1"/>
      <c r="Q31" s="5" t="s">
        <v>43</v>
      </c>
    </row>
    <row r="32" spans="1:28" ht="13.5" customHeight="1">
      <c r="A32" s="1"/>
      <c r="B32" s="20" t="s">
        <v>37</v>
      </c>
      <c r="C32" s="237" t="s">
        <v>44</v>
      </c>
      <c r="D32" s="203"/>
      <c r="E32" s="203"/>
      <c r="F32" s="203"/>
      <c r="G32" s="203"/>
      <c r="H32" s="203"/>
      <c r="I32" s="203"/>
      <c r="J32" s="203"/>
      <c r="K32" s="203"/>
      <c r="L32" s="203"/>
      <c r="M32" s="203"/>
      <c r="N32" s="203"/>
      <c r="O32" s="1"/>
      <c r="P32" s="1"/>
      <c r="Q32" s="5" t="s">
        <v>45</v>
      </c>
    </row>
    <row r="33" spans="1:36" ht="13.5" customHeight="1">
      <c r="A33" s="1"/>
      <c r="B33" s="20" t="s">
        <v>37</v>
      </c>
      <c r="C33" s="237" t="s">
        <v>46</v>
      </c>
      <c r="D33" s="203"/>
      <c r="E33" s="203"/>
      <c r="F33" s="203"/>
      <c r="G33" s="203"/>
      <c r="H33" s="203"/>
      <c r="I33" s="203"/>
      <c r="J33" s="203"/>
      <c r="K33" s="203"/>
      <c r="L33" s="203"/>
      <c r="M33" s="203"/>
      <c r="N33" s="203"/>
      <c r="O33" s="1"/>
      <c r="P33" s="1"/>
      <c r="Q33" s="5" t="s">
        <v>47</v>
      </c>
    </row>
    <row r="34" spans="1:36" ht="39" customHeight="1">
      <c r="A34" s="1"/>
      <c r="B34" s="20" t="s">
        <v>37</v>
      </c>
      <c r="C34" s="202" t="s">
        <v>48</v>
      </c>
      <c r="D34" s="203"/>
      <c r="E34" s="203"/>
      <c r="F34" s="203"/>
      <c r="G34" s="203"/>
      <c r="H34" s="203"/>
      <c r="I34" s="203"/>
      <c r="J34" s="203"/>
      <c r="K34" s="203"/>
      <c r="L34" s="203"/>
      <c r="M34" s="203"/>
      <c r="N34" s="203"/>
      <c r="O34" s="1"/>
      <c r="P34" s="1"/>
      <c r="Q34" s="5" t="s">
        <v>49</v>
      </c>
    </row>
    <row r="35" spans="1:36" ht="13.5" customHeight="1">
      <c r="A35" s="1" t="s">
        <v>50</v>
      </c>
      <c r="B35" s="1"/>
      <c r="C35" s="1"/>
      <c r="D35" s="1"/>
      <c r="E35" s="1"/>
      <c r="F35" s="1"/>
      <c r="G35" s="1"/>
      <c r="H35" s="1"/>
      <c r="I35" s="1"/>
      <c r="J35" s="1"/>
      <c r="K35" s="1"/>
      <c r="L35" s="1"/>
      <c r="M35" s="1"/>
      <c r="N35" s="1"/>
      <c r="O35" s="22"/>
      <c r="P35" s="22"/>
      <c r="Q35" s="1"/>
      <c r="R35" s="22"/>
      <c r="S35" s="22"/>
      <c r="T35" s="22"/>
      <c r="U35" s="22"/>
      <c r="V35" s="22"/>
      <c r="W35" s="22"/>
      <c r="X35" s="22"/>
      <c r="Y35" s="22"/>
      <c r="Z35" s="22"/>
      <c r="AA35" s="22"/>
      <c r="AB35" s="22"/>
      <c r="AC35" s="22"/>
      <c r="AD35" s="22"/>
      <c r="AE35" s="22"/>
      <c r="AF35" s="22"/>
      <c r="AG35" s="22"/>
      <c r="AH35" s="22"/>
      <c r="AI35" s="22"/>
      <c r="AJ35" s="22"/>
    </row>
    <row r="36" spans="1:36" ht="12" customHeight="1">
      <c r="A36" s="23"/>
      <c r="B36" s="24" t="s">
        <v>6</v>
      </c>
      <c r="C36" s="204" t="s">
        <v>51</v>
      </c>
      <c r="D36" s="203"/>
      <c r="E36" s="203"/>
      <c r="F36" s="203"/>
      <c r="G36" s="203"/>
      <c r="H36" s="203"/>
      <c r="I36" s="203"/>
      <c r="J36" s="203"/>
      <c r="K36" s="203"/>
      <c r="L36" s="203"/>
      <c r="M36" s="203"/>
      <c r="N36" s="203"/>
      <c r="O36" s="22"/>
      <c r="P36" s="22"/>
      <c r="Q36" s="11" t="s">
        <v>17</v>
      </c>
      <c r="R36" s="22"/>
      <c r="S36" s="22"/>
      <c r="T36" s="22"/>
      <c r="U36" s="22"/>
      <c r="V36" s="22"/>
      <c r="W36" s="22"/>
      <c r="X36" s="22"/>
      <c r="Y36" s="22"/>
      <c r="Z36" s="22"/>
      <c r="AA36" s="22"/>
      <c r="AB36" s="22"/>
      <c r="AC36" s="22"/>
      <c r="AD36" s="22"/>
      <c r="AE36" s="22"/>
      <c r="AF36" s="22"/>
      <c r="AG36" s="22"/>
      <c r="AH36" s="22"/>
      <c r="AI36" s="22"/>
      <c r="AJ36" s="22"/>
    </row>
    <row r="37" spans="1:36" ht="12" customHeight="1">
      <c r="A37" s="23"/>
      <c r="B37" s="24" t="s">
        <v>9</v>
      </c>
      <c r="C37" s="202" t="s">
        <v>52</v>
      </c>
      <c r="D37" s="203"/>
      <c r="E37" s="203"/>
      <c r="F37" s="203"/>
      <c r="G37" s="203"/>
      <c r="H37" s="203"/>
      <c r="I37" s="203"/>
      <c r="J37" s="203"/>
      <c r="K37" s="203"/>
      <c r="L37" s="203"/>
      <c r="M37" s="203"/>
      <c r="N37" s="203"/>
      <c r="O37" s="22"/>
      <c r="P37" s="22"/>
      <c r="Q37" s="11" t="s">
        <v>17</v>
      </c>
      <c r="R37" s="22"/>
      <c r="S37" s="22"/>
      <c r="T37" s="22"/>
      <c r="U37" s="22"/>
      <c r="V37" s="22"/>
      <c r="W37" s="22"/>
      <c r="X37" s="22"/>
      <c r="Y37" s="22"/>
      <c r="Z37" s="22"/>
      <c r="AA37" s="22"/>
      <c r="AB37" s="25"/>
      <c r="AC37" s="22"/>
      <c r="AD37" s="22"/>
      <c r="AE37" s="22"/>
      <c r="AF37" s="22"/>
      <c r="AG37" s="22"/>
      <c r="AH37" s="22"/>
      <c r="AI37" s="22"/>
      <c r="AJ37" s="22"/>
    </row>
    <row r="38" spans="1:36" ht="28.5" customHeight="1">
      <c r="A38" s="23"/>
      <c r="B38" s="24" t="s">
        <v>12</v>
      </c>
      <c r="C38" s="202" t="s">
        <v>53</v>
      </c>
      <c r="D38" s="203"/>
      <c r="E38" s="203"/>
      <c r="F38" s="203"/>
      <c r="G38" s="203"/>
      <c r="H38" s="203"/>
      <c r="I38" s="203"/>
      <c r="J38" s="203"/>
      <c r="K38" s="203"/>
      <c r="L38" s="203"/>
      <c r="M38" s="203"/>
      <c r="N38" s="203"/>
      <c r="Q38" s="5" t="s">
        <v>54</v>
      </c>
    </row>
    <row r="39" spans="1:36" ht="13.5" customHeight="1">
      <c r="A39" s="1" t="s">
        <v>55</v>
      </c>
      <c r="B39" s="1"/>
      <c r="C39" s="1"/>
      <c r="D39" s="1"/>
      <c r="E39" s="1"/>
      <c r="F39" s="1"/>
      <c r="G39" s="1"/>
      <c r="H39" s="1"/>
      <c r="I39" s="1"/>
      <c r="J39" s="1"/>
      <c r="K39" s="1"/>
      <c r="L39" s="1"/>
      <c r="M39" s="1"/>
      <c r="N39" s="1"/>
      <c r="O39" s="22"/>
      <c r="P39" s="22"/>
      <c r="Q39" s="1"/>
      <c r="R39" s="22"/>
      <c r="S39" s="22"/>
      <c r="T39" s="22"/>
      <c r="U39" s="22"/>
      <c r="V39" s="22"/>
      <c r="W39" s="22"/>
      <c r="X39" s="22"/>
      <c r="Y39" s="22"/>
      <c r="Z39" s="22"/>
      <c r="AA39" s="22"/>
      <c r="AB39" s="22"/>
      <c r="AC39" s="22"/>
      <c r="AD39" s="22"/>
      <c r="AE39" s="22"/>
      <c r="AF39" s="22"/>
      <c r="AG39" s="22"/>
      <c r="AH39" s="22"/>
      <c r="AI39" s="22"/>
      <c r="AJ39" s="22"/>
    </row>
    <row r="40" spans="1:36" ht="13.5" customHeight="1">
      <c r="A40" s="1"/>
      <c r="B40" s="20" t="s">
        <v>37</v>
      </c>
      <c r="C40" s="202" t="s">
        <v>56</v>
      </c>
      <c r="D40" s="203"/>
      <c r="E40" s="203"/>
      <c r="F40" s="203"/>
      <c r="G40" s="203"/>
      <c r="H40" s="203"/>
      <c r="I40" s="203"/>
      <c r="J40" s="203"/>
      <c r="K40" s="203"/>
      <c r="L40" s="203"/>
      <c r="M40" s="203"/>
      <c r="N40" s="203"/>
      <c r="O40" s="1"/>
      <c r="P40" s="1"/>
      <c r="Q40" s="5" t="s">
        <v>57</v>
      </c>
    </row>
    <row r="41" spans="1:36" ht="13.5" customHeight="1">
      <c r="A41" s="1"/>
      <c r="B41" s="20" t="s">
        <v>37</v>
      </c>
      <c r="C41" s="205" t="s">
        <v>58</v>
      </c>
      <c r="D41" s="203"/>
      <c r="E41" s="203"/>
      <c r="F41" s="203"/>
      <c r="G41" s="203"/>
      <c r="H41" s="203"/>
      <c r="I41" s="203"/>
      <c r="J41" s="203"/>
      <c r="K41" s="203"/>
      <c r="L41" s="203"/>
      <c r="M41" s="203"/>
      <c r="N41" s="203"/>
      <c r="O41" s="1"/>
      <c r="P41" s="1"/>
      <c r="Q41" s="26" t="s">
        <v>59</v>
      </c>
      <c r="AB41" s="22"/>
    </row>
    <row r="42" spans="1:36" ht="13.5" customHeight="1">
      <c r="A42" s="207" t="s">
        <v>60</v>
      </c>
      <c r="B42" s="203"/>
      <c r="C42" s="203"/>
      <c r="D42" s="203"/>
      <c r="E42" s="203"/>
      <c r="F42" s="3"/>
      <c r="G42" s="3"/>
      <c r="H42" s="3"/>
      <c r="I42" s="3"/>
      <c r="J42" s="3"/>
      <c r="K42" s="3"/>
      <c r="L42" s="3"/>
      <c r="M42" s="3"/>
      <c r="N42" s="3"/>
    </row>
    <row r="43" spans="1:36" ht="17.25" customHeight="1">
      <c r="A43" s="3"/>
      <c r="B43" s="208" t="s">
        <v>61</v>
      </c>
      <c r="C43" s="192" t="s">
        <v>62</v>
      </c>
      <c r="D43" s="193"/>
      <c r="E43" s="194"/>
      <c r="F43" s="192" t="s">
        <v>63</v>
      </c>
      <c r="G43" s="193"/>
      <c r="H43" s="194"/>
      <c r="I43" s="192" t="s">
        <v>64</v>
      </c>
      <c r="J43" s="193"/>
      <c r="K43" s="193"/>
      <c r="L43" s="193"/>
      <c r="M43" s="194"/>
      <c r="N43" s="206" t="s">
        <v>65</v>
      </c>
      <c r="O43" s="195" t="s">
        <v>66</v>
      </c>
      <c r="P43" s="196"/>
    </row>
    <row r="44" spans="1:36" ht="17.25" customHeight="1">
      <c r="A44" s="3"/>
      <c r="B44" s="209"/>
      <c r="C44" s="27" t="s">
        <v>67</v>
      </c>
      <c r="D44" s="199" t="s">
        <v>68</v>
      </c>
      <c r="E44" s="200"/>
      <c r="F44" s="27" t="s">
        <v>67</v>
      </c>
      <c r="G44" s="199" t="s">
        <v>68</v>
      </c>
      <c r="H44" s="200"/>
      <c r="I44" s="27" t="s">
        <v>67</v>
      </c>
      <c r="J44" s="199" t="s">
        <v>68</v>
      </c>
      <c r="K44" s="201"/>
      <c r="L44" s="29" t="s">
        <v>69</v>
      </c>
      <c r="M44" s="30" t="s">
        <v>70</v>
      </c>
      <c r="N44" s="197"/>
      <c r="O44" s="197"/>
      <c r="P44" s="198"/>
    </row>
    <row r="45" spans="1:36" ht="13.5" customHeight="1">
      <c r="A45" s="3"/>
      <c r="B45" s="31" t="s">
        <v>71</v>
      </c>
      <c r="C45" s="32">
        <v>15000</v>
      </c>
      <c r="D45" s="33">
        <v>1000</v>
      </c>
      <c r="E45" s="34" t="s">
        <v>72</v>
      </c>
      <c r="F45" s="32">
        <v>20000</v>
      </c>
      <c r="G45" s="33">
        <v>500</v>
      </c>
      <c r="H45" s="34" t="s">
        <v>72</v>
      </c>
      <c r="I45" s="32">
        <v>7000</v>
      </c>
      <c r="J45" s="33">
        <v>2000</v>
      </c>
      <c r="K45" s="35" t="s">
        <v>72</v>
      </c>
      <c r="L45" s="36">
        <v>5000</v>
      </c>
      <c r="M45" s="37">
        <v>2000</v>
      </c>
      <c r="N45" s="38">
        <v>0</v>
      </c>
      <c r="O45" s="39"/>
      <c r="P45" s="40">
        <v>0</v>
      </c>
    </row>
    <row r="46" spans="1:36" ht="13.5" customHeight="1">
      <c r="A46" s="3"/>
      <c r="B46" s="31" t="s">
        <v>73</v>
      </c>
      <c r="C46" s="32">
        <v>15000</v>
      </c>
      <c r="D46" s="33">
        <v>1000</v>
      </c>
      <c r="E46" s="34" t="s">
        <v>72</v>
      </c>
      <c r="F46" s="32">
        <v>18000</v>
      </c>
      <c r="G46" s="33">
        <v>500</v>
      </c>
      <c r="H46" s="34" t="s">
        <v>72</v>
      </c>
      <c r="I46" s="32">
        <v>7000</v>
      </c>
      <c r="J46" s="33">
        <v>2000</v>
      </c>
      <c r="K46" s="35" t="s">
        <v>72</v>
      </c>
      <c r="L46" s="36">
        <v>5000</v>
      </c>
      <c r="M46" s="37">
        <v>2000</v>
      </c>
      <c r="N46" s="38">
        <v>0</v>
      </c>
      <c r="O46" s="39"/>
      <c r="P46" s="40">
        <v>0</v>
      </c>
    </row>
    <row r="47" spans="1:36" ht="13.5" customHeight="1">
      <c r="A47" s="3"/>
      <c r="B47" s="31" t="s">
        <v>74</v>
      </c>
      <c r="C47" s="32">
        <v>15000</v>
      </c>
      <c r="D47" s="33">
        <v>1000</v>
      </c>
      <c r="E47" s="34" t="s">
        <v>72</v>
      </c>
      <c r="F47" s="32">
        <v>12000</v>
      </c>
      <c r="G47" s="33">
        <v>300</v>
      </c>
      <c r="H47" s="34" t="s">
        <v>72</v>
      </c>
      <c r="I47" s="32">
        <v>2500</v>
      </c>
      <c r="J47" s="33">
        <v>1000</v>
      </c>
      <c r="K47" s="35" t="s">
        <v>72</v>
      </c>
      <c r="L47" s="36">
        <v>5000</v>
      </c>
      <c r="M47" s="37">
        <v>2000</v>
      </c>
      <c r="N47" s="38">
        <v>8800</v>
      </c>
      <c r="O47" s="41">
        <v>200</v>
      </c>
      <c r="P47" s="42" t="s">
        <v>72</v>
      </c>
    </row>
    <row r="48" spans="1:36" ht="13.5" customHeight="1">
      <c r="A48" s="3"/>
      <c r="B48" s="31" t="s">
        <v>75</v>
      </c>
      <c r="C48" s="32">
        <v>8000</v>
      </c>
      <c r="D48" s="33">
        <v>1000</v>
      </c>
      <c r="E48" s="34" t="s">
        <v>72</v>
      </c>
      <c r="F48" s="32">
        <v>3000</v>
      </c>
      <c r="G48" s="33">
        <v>200</v>
      </c>
      <c r="H48" s="34" t="s">
        <v>72</v>
      </c>
      <c r="I48" s="32">
        <v>2500</v>
      </c>
      <c r="J48" s="33">
        <v>700</v>
      </c>
      <c r="K48" s="35" t="s">
        <v>72</v>
      </c>
      <c r="L48" s="36">
        <v>5000</v>
      </c>
      <c r="M48" s="37">
        <v>2000</v>
      </c>
      <c r="N48" s="38">
        <v>3000</v>
      </c>
      <c r="O48" s="39"/>
      <c r="P48" s="40">
        <v>0</v>
      </c>
    </row>
    <row r="49" spans="1:36" ht="13.5" customHeight="1">
      <c r="A49" s="3"/>
      <c r="B49" s="43" t="s">
        <v>76</v>
      </c>
      <c r="C49" s="44">
        <v>8000</v>
      </c>
      <c r="D49" s="45">
        <v>1000</v>
      </c>
      <c r="E49" s="46" t="s">
        <v>72</v>
      </c>
      <c r="F49" s="44">
        <v>3000</v>
      </c>
      <c r="G49" s="45">
        <v>200</v>
      </c>
      <c r="H49" s="46" t="s">
        <v>72</v>
      </c>
      <c r="I49" s="44">
        <v>2500</v>
      </c>
      <c r="J49" s="45">
        <v>0</v>
      </c>
      <c r="K49" s="47" t="s">
        <v>72</v>
      </c>
      <c r="L49" s="48">
        <v>5000</v>
      </c>
      <c r="M49" s="49">
        <v>2000</v>
      </c>
      <c r="N49" s="50">
        <v>0</v>
      </c>
      <c r="O49" s="39"/>
      <c r="P49" s="40">
        <v>0</v>
      </c>
    </row>
    <row r="50" spans="1:36" ht="13.5" customHeight="1">
      <c r="A50" s="3"/>
      <c r="B50" s="31" t="s">
        <v>77</v>
      </c>
      <c r="C50" s="32">
        <v>15000</v>
      </c>
      <c r="D50" s="33">
        <v>1000</v>
      </c>
      <c r="E50" s="34" t="s">
        <v>72</v>
      </c>
      <c r="F50" s="32">
        <v>5000</v>
      </c>
      <c r="G50" s="33">
        <v>500</v>
      </c>
      <c r="H50" s="34" t="s">
        <v>72</v>
      </c>
      <c r="I50" s="32">
        <v>7000</v>
      </c>
      <c r="J50" s="33">
        <v>2000</v>
      </c>
      <c r="K50" s="35" t="s">
        <v>72</v>
      </c>
      <c r="L50" s="36">
        <v>5000</v>
      </c>
      <c r="M50" s="37">
        <v>2000</v>
      </c>
      <c r="N50" s="38">
        <v>0</v>
      </c>
      <c r="O50" s="39"/>
      <c r="P50" s="40">
        <v>0</v>
      </c>
    </row>
    <row r="51" spans="1:36" ht="13.5" customHeight="1">
      <c r="A51" s="3"/>
      <c r="B51" s="31" t="s">
        <v>78</v>
      </c>
      <c r="C51" s="32">
        <v>15000</v>
      </c>
      <c r="D51" s="33">
        <v>1000</v>
      </c>
      <c r="E51" s="34" t="s">
        <v>72</v>
      </c>
      <c r="F51" s="32">
        <v>5000</v>
      </c>
      <c r="G51" s="33">
        <v>500</v>
      </c>
      <c r="H51" s="34" t="s">
        <v>72</v>
      </c>
      <c r="I51" s="32">
        <v>7000</v>
      </c>
      <c r="J51" s="33">
        <v>2000</v>
      </c>
      <c r="K51" s="35" t="s">
        <v>72</v>
      </c>
      <c r="L51" s="36">
        <v>5000</v>
      </c>
      <c r="M51" s="37">
        <v>2000</v>
      </c>
      <c r="N51" s="38">
        <v>0</v>
      </c>
      <c r="O51" s="39"/>
      <c r="P51" s="40">
        <v>0</v>
      </c>
    </row>
    <row r="52" spans="1:36" ht="13.5" customHeight="1">
      <c r="A52" s="3"/>
      <c r="B52" s="31" t="s">
        <v>79</v>
      </c>
      <c r="C52" s="32">
        <v>15000</v>
      </c>
      <c r="D52" s="33">
        <v>1000</v>
      </c>
      <c r="E52" s="34" t="s">
        <v>72</v>
      </c>
      <c r="F52" s="32">
        <v>5000</v>
      </c>
      <c r="G52" s="33">
        <v>300</v>
      </c>
      <c r="H52" s="34" t="s">
        <v>72</v>
      </c>
      <c r="I52" s="32">
        <v>2500</v>
      </c>
      <c r="J52" s="33">
        <v>1000</v>
      </c>
      <c r="K52" s="35" t="s">
        <v>72</v>
      </c>
      <c r="L52" s="36">
        <v>5000</v>
      </c>
      <c r="M52" s="37">
        <v>2000</v>
      </c>
      <c r="N52" s="38">
        <v>0</v>
      </c>
      <c r="O52" s="41">
        <v>200</v>
      </c>
      <c r="P52" s="42" t="s">
        <v>72</v>
      </c>
    </row>
    <row r="53" spans="1:36" ht="13.5" customHeight="1">
      <c r="A53" s="3"/>
      <c r="B53" s="31" t="s">
        <v>80</v>
      </c>
      <c r="C53" s="32">
        <v>8000</v>
      </c>
      <c r="D53" s="33">
        <v>1000</v>
      </c>
      <c r="E53" s="34" t="s">
        <v>72</v>
      </c>
      <c r="F53" s="32">
        <v>3000</v>
      </c>
      <c r="G53" s="33">
        <v>200</v>
      </c>
      <c r="H53" s="34" t="s">
        <v>72</v>
      </c>
      <c r="I53" s="32">
        <v>2500</v>
      </c>
      <c r="J53" s="33">
        <v>700</v>
      </c>
      <c r="K53" s="35" t="s">
        <v>72</v>
      </c>
      <c r="L53" s="36">
        <v>5000</v>
      </c>
      <c r="M53" s="37">
        <v>2000</v>
      </c>
      <c r="N53" s="38">
        <v>0</v>
      </c>
      <c r="O53" s="39"/>
      <c r="P53" s="40">
        <v>0</v>
      </c>
    </row>
    <row r="54" spans="1:36" ht="13.5" customHeight="1">
      <c r="A54" s="3"/>
      <c r="B54" s="51" t="s">
        <v>81</v>
      </c>
      <c r="C54" s="52">
        <v>15000</v>
      </c>
      <c r="D54" s="53">
        <v>1000</v>
      </c>
      <c r="E54" s="54" t="s">
        <v>72</v>
      </c>
      <c r="F54" s="52">
        <v>20000</v>
      </c>
      <c r="G54" s="53">
        <v>500</v>
      </c>
      <c r="H54" s="54" t="s">
        <v>72</v>
      </c>
      <c r="I54" s="52">
        <v>7000</v>
      </c>
      <c r="J54" s="53">
        <v>1500</v>
      </c>
      <c r="K54" s="55" t="s">
        <v>72</v>
      </c>
      <c r="L54" s="56">
        <v>5000</v>
      </c>
      <c r="M54" s="57">
        <v>2000</v>
      </c>
      <c r="N54" s="58">
        <v>0</v>
      </c>
      <c r="O54" s="59"/>
      <c r="P54" s="60">
        <v>0</v>
      </c>
    </row>
    <row r="55" spans="1:36" ht="70.5" customHeight="1">
      <c r="A55" s="1"/>
      <c r="B55" s="210" t="s">
        <v>82</v>
      </c>
      <c r="C55" s="211"/>
      <c r="D55" s="211"/>
      <c r="E55" s="211"/>
      <c r="F55" s="211"/>
      <c r="G55" s="211"/>
      <c r="H55" s="211"/>
      <c r="I55" s="211"/>
      <c r="J55" s="211"/>
      <c r="K55" s="211"/>
      <c r="L55" s="211"/>
      <c r="M55" s="211"/>
      <c r="N55" s="211"/>
      <c r="Q55" s="26" t="s">
        <v>83</v>
      </c>
    </row>
    <row r="56" spans="1:36" ht="15" customHeight="1">
      <c r="A56" s="207" t="s">
        <v>84</v>
      </c>
      <c r="B56" s="203"/>
      <c r="C56" s="203"/>
      <c r="D56" s="203"/>
      <c r="E56" s="203"/>
      <c r="F56" s="3"/>
      <c r="G56" s="3"/>
      <c r="I56" s="212" t="s">
        <v>85</v>
      </c>
      <c r="J56" s="203"/>
      <c r="K56" s="203"/>
      <c r="L56" s="203"/>
      <c r="M56" s="203"/>
      <c r="N56" s="203"/>
      <c r="AE56" s="61"/>
      <c r="AF56" s="61"/>
      <c r="AG56" s="61"/>
      <c r="AH56" s="61"/>
      <c r="AI56" s="61"/>
      <c r="AJ56" s="61"/>
    </row>
    <row r="57" spans="1:36" ht="18" customHeight="1">
      <c r="A57" s="3"/>
      <c r="B57" s="208" t="s">
        <v>61</v>
      </c>
      <c r="C57" s="192" t="s">
        <v>64</v>
      </c>
      <c r="D57" s="193"/>
      <c r="E57" s="193"/>
      <c r="F57" s="193"/>
      <c r="G57" s="213"/>
      <c r="H57" s="62" t="s">
        <v>86</v>
      </c>
      <c r="I57" s="203"/>
      <c r="J57" s="203"/>
      <c r="K57" s="203"/>
      <c r="L57" s="203"/>
      <c r="M57" s="203"/>
      <c r="N57" s="203"/>
      <c r="AD57" s="61"/>
      <c r="AE57" s="61"/>
      <c r="AF57" s="61"/>
      <c r="AG57" s="61"/>
      <c r="AH57" s="61"/>
      <c r="AI57" s="61"/>
      <c r="AJ57" s="61"/>
    </row>
    <row r="58" spans="1:36" ht="18" customHeight="1">
      <c r="A58" s="3"/>
      <c r="B58" s="209"/>
      <c r="C58" s="27" t="s">
        <v>67</v>
      </c>
      <c r="D58" s="199" t="s">
        <v>68</v>
      </c>
      <c r="E58" s="201"/>
      <c r="F58" s="29" t="s">
        <v>69</v>
      </c>
      <c r="G58" s="28" t="s">
        <v>70</v>
      </c>
      <c r="H58" s="63" t="s">
        <v>67</v>
      </c>
      <c r="I58" s="203"/>
      <c r="J58" s="203"/>
      <c r="K58" s="203"/>
      <c r="L58" s="203"/>
      <c r="M58" s="203"/>
      <c r="N58" s="203"/>
      <c r="AD58" s="61"/>
      <c r="AE58" s="61"/>
      <c r="AF58" s="61"/>
      <c r="AG58" s="61"/>
      <c r="AH58" s="61"/>
      <c r="AI58" s="61"/>
      <c r="AJ58" s="61"/>
    </row>
    <row r="59" spans="1:36" ht="14.25" customHeight="1">
      <c r="A59" s="3"/>
      <c r="B59" s="31" t="s">
        <v>87</v>
      </c>
      <c r="C59" s="32">
        <v>3000</v>
      </c>
      <c r="D59" s="33">
        <v>1000</v>
      </c>
      <c r="E59" s="35" t="s">
        <v>72</v>
      </c>
      <c r="F59" s="36">
        <v>5000</v>
      </c>
      <c r="G59" s="64">
        <v>2000</v>
      </c>
      <c r="H59" s="65">
        <v>10000</v>
      </c>
      <c r="I59" s="203"/>
      <c r="J59" s="203"/>
      <c r="K59" s="203"/>
      <c r="L59" s="203"/>
      <c r="M59" s="203"/>
      <c r="N59" s="203"/>
      <c r="AD59" s="61"/>
      <c r="AE59" s="61"/>
      <c r="AF59" s="61"/>
      <c r="AG59" s="61"/>
      <c r="AH59" s="61"/>
      <c r="AI59" s="61"/>
      <c r="AJ59" s="61"/>
    </row>
    <row r="60" spans="1:36" ht="14.25" customHeight="1">
      <c r="A60" s="3"/>
      <c r="B60" s="31" t="s">
        <v>88</v>
      </c>
      <c r="C60" s="32">
        <v>2000</v>
      </c>
      <c r="D60" s="33">
        <v>700</v>
      </c>
      <c r="E60" s="35" t="s">
        <v>72</v>
      </c>
      <c r="F60" s="36">
        <v>5000</v>
      </c>
      <c r="G60" s="64">
        <v>2000</v>
      </c>
      <c r="H60" s="65">
        <v>10000</v>
      </c>
      <c r="I60" s="203"/>
      <c r="J60" s="203"/>
      <c r="K60" s="203"/>
      <c r="L60" s="203"/>
      <c r="M60" s="203"/>
      <c r="N60" s="203"/>
      <c r="AD60" s="61"/>
      <c r="AE60" s="61"/>
      <c r="AF60" s="61"/>
      <c r="AG60" s="61"/>
      <c r="AH60" s="61"/>
      <c r="AI60" s="61"/>
      <c r="AJ60" s="61"/>
    </row>
    <row r="61" spans="1:36" ht="14.25" customHeight="1">
      <c r="A61" s="3"/>
      <c r="B61" s="31" t="s">
        <v>89</v>
      </c>
      <c r="C61" s="32">
        <v>2000</v>
      </c>
      <c r="D61" s="33">
        <v>500</v>
      </c>
      <c r="E61" s="35" t="s">
        <v>72</v>
      </c>
      <c r="F61" s="36">
        <v>5000</v>
      </c>
      <c r="G61" s="64">
        <v>2000</v>
      </c>
      <c r="H61" s="65">
        <v>10000</v>
      </c>
      <c r="I61" s="203"/>
      <c r="J61" s="203"/>
      <c r="K61" s="203"/>
      <c r="L61" s="203"/>
      <c r="M61" s="203"/>
      <c r="N61" s="203"/>
      <c r="AD61" s="61"/>
      <c r="AE61" s="61"/>
      <c r="AF61" s="61"/>
      <c r="AG61" s="61"/>
      <c r="AH61" s="61"/>
      <c r="AI61" s="61"/>
      <c r="AJ61" s="61"/>
    </row>
    <row r="62" spans="1:36" ht="14.25" customHeight="1">
      <c r="A62" s="3"/>
      <c r="B62" s="51" t="s">
        <v>90</v>
      </c>
      <c r="C62" s="52">
        <v>2000</v>
      </c>
      <c r="D62" s="53">
        <v>0</v>
      </c>
      <c r="E62" s="55" t="s">
        <v>72</v>
      </c>
      <c r="F62" s="56">
        <v>5000</v>
      </c>
      <c r="G62" s="66">
        <v>2000</v>
      </c>
      <c r="H62" s="67">
        <v>10000</v>
      </c>
      <c r="I62" s="203"/>
      <c r="J62" s="203"/>
      <c r="K62" s="203"/>
      <c r="L62" s="203"/>
      <c r="M62" s="203"/>
      <c r="N62" s="203"/>
      <c r="AD62" s="61"/>
      <c r="AE62" s="61"/>
      <c r="AF62" s="61"/>
      <c r="AG62" s="61"/>
      <c r="AH62" s="61"/>
      <c r="AI62" s="61"/>
      <c r="AJ62" s="61"/>
    </row>
    <row r="63" spans="1:36" ht="9" customHeight="1">
      <c r="A63" s="3"/>
      <c r="B63" s="68"/>
      <c r="C63" s="69"/>
      <c r="D63" s="70"/>
      <c r="E63" s="70"/>
      <c r="F63" s="69"/>
      <c r="G63" s="70"/>
      <c r="H63" s="70"/>
      <c r="I63" s="69"/>
      <c r="J63" s="70"/>
      <c r="K63" s="70"/>
      <c r="L63" s="69"/>
      <c r="M63" s="69"/>
      <c r="N63" s="70"/>
    </row>
    <row r="64" spans="1:36" ht="14.25" customHeight="1">
      <c r="A64" s="71" t="s">
        <v>91</v>
      </c>
      <c r="B64" s="7"/>
      <c r="C64" s="72"/>
      <c r="D64" s="214" t="s">
        <v>92</v>
      </c>
      <c r="E64" s="203"/>
      <c r="F64" s="203"/>
      <c r="G64" s="203"/>
      <c r="H64" s="203"/>
      <c r="I64" s="203"/>
      <c r="J64" s="203"/>
      <c r="K64" s="203"/>
      <c r="L64" s="203"/>
      <c r="M64" s="203"/>
      <c r="N64" s="203"/>
      <c r="O64" s="22"/>
      <c r="P64" s="22"/>
      <c r="Q64" s="73"/>
      <c r="R64" s="22"/>
      <c r="S64" s="22"/>
      <c r="T64" s="22"/>
      <c r="U64" s="22"/>
      <c r="V64" s="22"/>
      <c r="W64" s="22"/>
      <c r="X64" s="22"/>
      <c r="Y64" s="22"/>
      <c r="Z64" s="22"/>
      <c r="AA64" s="22"/>
      <c r="AB64" s="22"/>
      <c r="AC64" s="22"/>
      <c r="AD64" s="22"/>
      <c r="AE64" s="22"/>
      <c r="AF64" s="22"/>
      <c r="AG64" s="22"/>
      <c r="AH64" s="22"/>
      <c r="AI64" s="22"/>
      <c r="AJ64" s="22"/>
    </row>
    <row r="65" spans="1:36" ht="13.5" customHeight="1">
      <c r="A65" s="23"/>
      <c r="B65" s="24" t="s">
        <v>6</v>
      </c>
      <c r="C65" s="215" t="s">
        <v>93</v>
      </c>
      <c r="D65" s="203"/>
      <c r="E65" s="216" t="s">
        <v>94</v>
      </c>
      <c r="F65" s="203"/>
      <c r="G65" s="203"/>
      <c r="H65" s="203"/>
      <c r="I65" s="203"/>
      <c r="J65" s="203"/>
      <c r="K65" s="203"/>
      <c r="L65" s="203"/>
      <c r="M65" s="203"/>
      <c r="N65" s="203"/>
      <c r="Q65" s="22"/>
    </row>
    <row r="66" spans="1:36" ht="13.5" customHeight="1">
      <c r="A66" s="23"/>
      <c r="B66" s="24"/>
      <c r="C66" s="74"/>
      <c r="D66" s="21"/>
      <c r="E66" s="216" t="s">
        <v>95</v>
      </c>
      <c r="F66" s="203"/>
      <c r="G66" s="203"/>
      <c r="H66" s="203"/>
      <c r="I66" s="203"/>
      <c r="J66" s="203"/>
      <c r="K66" s="203"/>
      <c r="L66" s="203"/>
      <c r="M66" s="203"/>
      <c r="N66" s="203"/>
      <c r="Q66" s="22"/>
    </row>
    <row r="67" spans="1:36" ht="13.5" customHeight="1">
      <c r="A67" s="23"/>
      <c r="B67" s="24"/>
      <c r="C67" s="217" t="s">
        <v>96</v>
      </c>
      <c r="D67" s="203"/>
      <c r="E67" s="203"/>
      <c r="F67" s="203"/>
      <c r="G67" s="203"/>
      <c r="H67" s="203"/>
      <c r="I67" s="203"/>
      <c r="J67" s="203"/>
      <c r="K67" s="203"/>
      <c r="L67" s="203"/>
      <c r="M67" s="203"/>
      <c r="N67" s="203"/>
      <c r="Q67" s="22"/>
    </row>
    <row r="68" spans="1:36" ht="14.25" customHeight="1">
      <c r="A68" s="1"/>
      <c r="B68" s="7"/>
      <c r="C68" s="17"/>
      <c r="D68" s="202" t="s">
        <v>97</v>
      </c>
      <c r="E68" s="203"/>
      <c r="F68" s="203"/>
      <c r="G68" s="203"/>
      <c r="H68" s="203"/>
      <c r="I68" s="203"/>
      <c r="J68" s="203"/>
      <c r="K68" s="203"/>
      <c r="L68" s="203"/>
      <c r="M68" s="203"/>
      <c r="N68" s="203"/>
      <c r="Q68" s="75" t="s">
        <v>54</v>
      </c>
    </row>
    <row r="69" spans="1:36" ht="15" customHeight="1">
      <c r="A69" s="218"/>
      <c r="B69" s="203"/>
      <c r="C69" s="203"/>
      <c r="D69" s="238" t="s">
        <v>98</v>
      </c>
      <c r="E69" s="220"/>
      <c r="F69" s="220"/>
      <c r="G69" s="220"/>
      <c r="H69" s="220"/>
      <c r="I69" s="76" t="s">
        <v>99</v>
      </c>
      <c r="J69" s="219">
        <f>D45+G45+J45</f>
        <v>3500</v>
      </c>
      <c r="K69" s="220"/>
      <c r="L69" s="77" t="s">
        <v>100</v>
      </c>
      <c r="Q69" s="73"/>
    </row>
    <row r="70" spans="1:36" ht="15" customHeight="1">
      <c r="A70" s="23"/>
      <c r="B70" s="24"/>
      <c r="C70" s="21"/>
      <c r="D70" s="239" t="s">
        <v>101</v>
      </c>
      <c r="E70" s="240"/>
      <c r="F70" s="240"/>
      <c r="G70" s="240"/>
      <c r="H70" s="240"/>
      <c r="I70" s="78" t="s">
        <v>99</v>
      </c>
      <c r="J70" s="241">
        <f t="shared" ref="J70:J77" si="0">D47+G47+J47</f>
        <v>2300</v>
      </c>
      <c r="K70" s="240"/>
      <c r="L70" s="79" t="s">
        <v>100</v>
      </c>
      <c r="Q70" s="73"/>
    </row>
    <row r="71" spans="1:36" ht="15" customHeight="1">
      <c r="A71" s="23"/>
      <c r="B71" s="24"/>
      <c r="C71" s="21"/>
      <c r="D71" s="239" t="s">
        <v>102</v>
      </c>
      <c r="E71" s="240"/>
      <c r="F71" s="240"/>
      <c r="G71" s="240"/>
      <c r="H71" s="240"/>
      <c r="I71" s="78" t="s">
        <v>99</v>
      </c>
      <c r="J71" s="241">
        <f t="shared" si="0"/>
        <v>1900</v>
      </c>
      <c r="K71" s="240"/>
      <c r="L71" s="79" t="s">
        <v>100</v>
      </c>
      <c r="Q71" s="73"/>
    </row>
    <row r="72" spans="1:36" ht="15" customHeight="1">
      <c r="A72" s="23"/>
      <c r="B72" s="24"/>
      <c r="C72" s="21"/>
      <c r="D72" s="239" t="s">
        <v>103</v>
      </c>
      <c r="E72" s="240"/>
      <c r="F72" s="240"/>
      <c r="G72" s="240"/>
      <c r="H72" s="240"/>
      <c r="I72" s="78" t="s">
        <v>99</v>
      </c>
      <c r="J72" s="241">
        <f t="shared" si="0"/>
        <v>1200</v>
      </c>
      <c r="K72" s="240"/>
      <c r="L72" s="79" t="s">
        <v>100</v>
      </c>
      <c r="M72" s="242" t="s">
        <v>104</v>
      </c>
      <c r="N72" s="203"/>
      <c r="Q72" s="73"/>
    </row>
    <row r="73" spans="1:36" ht="15" customHeight="1">
      <c r="A73" s="23"/>
      <c r="B73" s="24"/>
      <c r="C73" s="21"/>
      <c r="D73" s="239" t="s">
        <v>105</v>
      </c>
      <c r="E73" s="240"/>
      <c r="F73" s="240"/>
      <c r="G73" s="240"/>
      <c r="H73" s="240"/>
      <c r="I73" s="78" t="s">
        <v>99</v>
      </c>
      <c r="J73" s="241">
        <f t="shared" si="0"/>
        <v>3500</v>
      </c>
      <c r="K73" s="240"/>
      <c r="L73" s="79" t="s">
        <v>100</v>
      </c>
      <c r="Q73" s="73"/>
    </row>
    <row r="74" spans="1:36" ht="15" customHeight="1">
      <c r="A74" s="23"/>
      <c r="B74" s="24"/>
      <c r="C74" s="21"/>
      <c r="D74" s="239" t="s">
        <v>106</v>
      </c>
      <c r="E74" s="240"/>
      <c r="F74" s="240"/>
      <c r="G74" s="240"/>
      <c r="H74" s="240"/>
      <c r="I74" s="78" t="s">
        <v>99</v>
      </c>
      <c r="J74" s="241">
        <f t="shared" si="0"/>
        <v>3500</v>
      </c>
      <c r="K74" s="240"/>
      <c r="L74" s="79" t="s">
        <v>100</v>
      </c>
      <c r="Q74" s="73"/>
    </row>
    <row r="75" spans="1:36" ht="15" customHeight="1">
      <c r="A75" s="23"/>
      <c r="B75" s="24"/>
      <c r="C75" s="21"/>
      <c r="D75" s="239" t="s">
        <v>107</v>
      </c>
      <c r="E75" s="240"/>
      <c r="F75" s="240"/>
      <c r="G75" s="240"/>
      <c r="H75" s="240"/>
      <c r="I75" s="78" t="s">
        <v>99</v>
      </c>
      <c r="J75" s="241">
        <f t="shared" si="0"/>
        <v>2300</v>
      </c>
      <c r="K75" s="240"/>
      <c r="L75" s="79" t="s">
        <v>100</v>
      </c>
      <c r="Q75" s="73"/>
    </row>
    <row r="76" spans="1:36" ht="15" customHeight="1">
      <c r="A76" s="23"/>
      <c r="B76" s="24"/>
      <c r="C76" s="21"/>
      <c r="D76" s="239" t="s">
        <v>108</v>
      </c>
      <c r="E76" s="240"/>
      <c r="F76" s="240"/>
      <c r="G76" s="240"/>
      <c r="H76" s="240"/>
      <c r="I76" s="78" t="s">
        <v>99</v>
      </c>
      <c r="J76" s="241">
        <f t="shared" si="0"/>
        <v>1900</v>
      </c>
      <c r="K76" s="240"/>
      <c r="L76" s="79" t="s">
        <v>100</v>
      </c>
      <c r="Q76" s="73"/>
    </row>
    <row r="77" spans="1:36" ht="15" customHeight="1">
      <c r="A77" s="23"/>
      <c r="B77" s="24"/>
      <c r="C77" s="21"/>
      <c r="D77" s="239" t="s">
        <v>109</v>
      </c>
      <c r="E77" s="240"/>
      <c r="F77" s="240"/>
      <c r="G77" s="240"/>
      <c r="H77" s="240"/>
      <c r="I77" s="78" t="s">
        <v>99</v>
      </c>
      <c r="J77" s="241">
        <f t="shared" si="0"/>
        <v>3000</v>
      </c>
      <c r="K77" s="240"/>
      <c r="L77" s="79" t="s">
        <v>100</v>
      </c>
      <c r="O77" s="22"/>
      <c r="P77" s="22"/>
      <c r="Q77" s="73"/>
      <c r="R77" s="22"/>
      <c r="S77" s="22"/>
      <c r="T77" s="22"/>
      <c r="U77" s="22"/>
      <c r="V77" s="22"/>
      <c r="W77" s="22"/>
      <c r="X77" s="22"/>
      <c r="Y77" s="22"/>
      <c r="Z77" s="22"/>
      <c r="AA77" s="22"/>
      <c r="AB77" s="22"/>
      <c r="AC77" s="22"/>
      <c r="AD77" s="22"/>
      <c r="AE77" s="22"/>
      <c r="AF77" s="22"/>
      <c r="AG77" s="22"/>
      <c r="AH77" s="22"/>
      <c r="AI77" s="22"/>
      <c r="AJ77" s="22"/>
    </row>
    <row r="78" spans="1:36" ht="14.25" customHeight="1">
      <c r="A78" s="23"/>
      <c r="B78" s="24" t="s">
        <v>9</v>
      </c>
      <c r="C78" s="217" t="s">
        <v>110</v>
      </c>
      <c r="D78" s="203"/>
      <c r="E78" s="217" t="s">
        <v>111</v>
      </c>
      <c r="F78" s="203"/>
      <c r="G78" s="203"/>
      <c r="H78" s="203"/>
      <c r="I78" s="203"/>
      <c r="J78" s="203"/>
      <c r="K78" s="203"/>
      <c r="L78" s="203"/>
      <c r="M78" s="203"/>
      <c r="N78" s="203"/>
      <c r="Q78" s="22"/>
    </row>
    <row r="79" spans="1:36" ht="13.5" customHeight="1">
      <c r="A79" s="1"/>
      <c r="B79" s="7"/>
      <c r="C79" s="17"/>
      <c r="D79" s="202" t="s">
        <v>97</v>
      </c>
      <c r="E79" s="203"/>
      <c r="F79" s="203"/>
      <c r="G79" s="203"/>
      <c r="H79" s="203"/>
      <c r="I79" s="203"/>
      <c r="J79" s="203"/>
      <c r="K79" s="203"/>
      <c r="L79" s="203"/>
      <c r="M79" s="203"/>
      <c r="N79" s="203"/>
      <c r="Q79" s="5" t="s">
        <v>17</v>
      </c>
    </row>
    <row r="80" spans="1:36" ht="27.75" customHeight="1">
      <c r="A80" s="1"/>
      <c r="B80" s="7"/>
      <c r="C80" s="247" t="s">
        <v>112</v>
      </c>
      <c r="D80" s="203"/>
      <c r="E80" s="203"/>
      <c r="F80" s="203"/>
      <c r="G80" s="203"/>
      <c r="H80" s="203"/>
      <c r="I80" s="203"/>
      <c r="J80" s="203"/>
      <c r="K80" s="203"/>
      <c r="L80" s="203"/>
      <c r="M80" s="203"/>
      <c r="N80" s="203"/>
      <c r="Q80" s="75" t="s">
        <v>113</v>
      </c>
      <c r="U80" s="15"/>
    </row>
    <row r="81" spans="1:21" ht="13.5" customHeight="1">
      <c r="A81" s="1"/>
      <c r="B81" s="24" t="s">
        <v>12</v>
      </c>
      <c r="C81" s="217" t="s">
        <v>114</v>
      </c>
      <c r="D81" s="203"/>
      <c r="E81" s="203"/>
      <c r="F81" s="203"/>
      <c r="G81" s="203"/>
      <c r="H81" s="202" t="s">
        <v>115</v>
      </c>
      <c r="I81" s="203"/>
      <c r="J81" s="203"/>
      <c r="K81" s="203"/>
      <c r="L81" s="251">
        <v>11000</v>
      </c>
      <c r="M81" s="203"/>
      <c r="N81" s="80" t="s">
        <v>100</v>
      </c>
    </row>
    <row r="82" spans="1:21" ht="13.5" customHeight="1">
      <c r="A82" s="1"/>
      <c r="B82" s="7"/>
      <c r="C82" s="17"/>
      <c r="D82" s="202" t="s">
        <v>116</v>
      </c>
      <c r="E82" s="203"/>
      <c r="F82" s="203"/>
      <c r="G82" s="203"/>
      <c r="H82" s="203"/>
      <c r="I82" s="203"/>
      <c r="J82" s="203"/>
      <c r="K82" s="203"/>
      <c r="L82" s="203"/>
      <c r="M82" s="203"/>
      <c r="N82" s="203"/>
      <c r="Q82" s="5" t="s">
        <v>17</v>
      </c>
    </row>
    <row r="83" spans="1:21" ht="13.5" customHeight="1">
      <c r="A83" s="1"/>
      <c r="B83" s="7"/>
      <c r="C83" s="247" t="s">
        <v>117</v>
      </c>
      <c r="D83" s="203"/>
      <c r="E83" s="203"/>
      <c r="F83" s="203"/>
      <c r="G83" s="203"/>
      <c r="H83" s="203"/>
      <c r="I83" s="203"/>
      <c r="J83" s="203"/>
      <c r="K83" s="203"/>
      <c r="L83" s="203"/>
      <c r="M83" s="203"/>
      <c r="N83" s="203"/>
      <c r="Q83" s="75" t="s">
        <v>54</v>
      </c>
      <c r="U83" s="15"/>
    </row>
    <row r="84" spans="1:21" ht="14.25" customHeight="1">
      <c r="A84" s="1"/>
      <c r="B84" s="24" t="s">
        <v>15</v>
      </c>
      <c r="C84" s="248" t="s">
        <v>118</v>
      </c>
      <c r="D84" s="203"/>
      <c r="E84" s="203"/>
      <c r="F84" s="203"/>
      <c r="G84" s="203"/>
      <c r="H84" s="204" t="s">
        <v>119</v>
      </c>
      <c r="I84" s="203"/>
      <c r="J84" s="203"/>
      <c r="K84" s="203"/>
      <c r="L84" s="203"/>
      <c r="M84" s="203"/>
      <c r="N84" s="203"/>
    </row>
    <row r="85" spans="1:21" ht="13.5" customHeight="1">
      <c r="A85" s="244" t="s">
        <v>120</v>
      </c>
      <c r="B85" s="203"/>
      <c r="C85" s="203"/>
      <c r="D85" s="203"/>
      <c r="E85" s="203"/>
      <c r="F85" s="203"/>
      <c r="G85" s="203"/>
      <c r="H85" s="203"/>
      <c r="I85" s="203"/>
      <c r="J85" s="203"/>
      <c r="K85" s="203"/>
      <c r="L85" s="203"/>
      <c r="M85" s="203"/>
      <c r="N85" s="203"/>
    </row>
    <row r="86" spans="1:21" ht="13.5" customHeight="1">
      <c r="A86" s="245" t="s">
        <v>121</v>
      </c>
      <c r="B86" s="203"/>
      <c r="C86" s="203"/>
      <c r="D86" s="203"/>
      <c r="E86" s="203"/>
      <c r="F86" s="203"/>
      <c r="G86" s="203"/>
      <c r="H86" s="203"/>
      <c r="I86" s="203"/>
      <c r="J86" s="203"/>
      <c r="K86" s="203"/>
      <c r="L86" s="203"/>
      <c r="M86" s="203"/>
      <c r="N86" s="203"/>
    </row>
    <row r="87" spans="1:21" ht="13.5" customHeight="1">
      <c r="A87" s="81"/>
      <c r="B87" s="81"/>
      <c r="C87" s="81"/>
      <c r="D87" s="81"/>
      <c r="E87" s="81"/>
      <c r="F87" s="81"/>
      <c r="G87" s="81"/>
      <c r="H87" s="81"/>
      <c r="I87" s="81"/>
      <c r="J87" s="81"/>
      <c r="K87" s="81"/>
      <c r="L87" s="81"/>
      <c r="M87" s="81"/>
      <c r="N87" s="82" t="s">
        <v>122</v>
      </c>
    </row>
    <row r="88" spans="1:21" ht="13.5" customHeight="1"/>
    <row r="89" spans="1:21" ht="13.5" customHeight="1">
      <c r="B89" s="246" t="s">
        <v>123</v>
      </c>
      <c r="C89" s="203"/>
      <c r="D89" s="203"/>
      <c r="E89" s="20" t="s">
        <v>124</v>
      </c>
      <c r="F89" s="243" t="s">
        <v>125</v>
      </c>
      <c r="G89" s="203"/>
      <c r="H89" s="203"/>
      <c r="I89" s="203"/>
      <c r="J89" s="203"/>
      <c r="K89" s="203"/>
      <c r="L89" s="203"/>
      <c r="M89" s="203"/>
      <c r="N89" s="203"/>
      <c r="Q89" s="84" t="s">
        <v>125</v>
      </c>
    </row>
    <row r="90" spans="1:21" ht="13.5" customHeight="1">
      <c r="E90" s="71"/>
      <c r="F90" s="243" t="s">
        <v>126</v>
      </c>
      <c r="G90" s="203"/>
      <c r="H90" s="203"/>
      <c r="I90" s="203"/>
      <c r="J90" s="203"/>
      <c r="K90" s="203"/>
      <c r="L90" s="203"/>
      <c r="M90" s="203"/>
      <c r="N90" s="203"/>
      <c r="Q90" s="84" t="s">
        <v>127</v>
      </c>
    </row>
    <row r="91" spans="1:21" ht="13.5" customHeight="1">
      <c r="E91" s="71"/>
      <c r="F91" s="243" t="s">
        <v>128</v>
      </c>
      <c r="G91" s="203"/>
      <c r="H91" s="203"/>
      <c r="I91" s="203"/>
      <c r="J91" s="203"/>
      <c r="K91" s="203"/>
      <c r="L91" s="203"/>
      <c r="M91" s="203"/>
      <c r="N91" s="203"/>
    </row>
    <row r="92" spans="1:21" ht="15.75" customHeight="1">
      <c r="E92" s="71"/>
      <c r="F92" s="249" t="s">
        <v>129</v>
      </c>
      <c r="G92" s="203"/>
      <c r="H92" s="203"/>
      <c r="I92" s="203"/>
      <c r="J92" s="203"/>
      <c r="K92" s="203"/>
      <c r="L92" s="203"/>
      <c r="M92" s="203"/>
      <c r="N92" s="203"/>
    </row>
    <row r="93" spans="1:21" ht="7.5" customHeight="1">
      <c r="E93" s="71"/>
      <c r="F93" s="85"/>
      <c r="G93" s="85"/>
      <c r="H93" s="85"/>
      <c r="I93" s="85"/>
      <c r="J93" s="85"/>
      <c r="K93" s="85"/>
      <c r="L93" s="85"/>
      <c r="M93" s="85"/>
      <c r="N93" s="85"/>
    </row>
    <row r="94" spans="1:21" ht="13.5" hidden="1" customHeight="1">
      <c r="E94" s="20" t="s">
        <v>130</v>
      </c>
      <c r="F94" s="243" t="s">
        <v>131</v>
      </c>
      <c r="G94" s="203"/>
      <c r="H94" s="203"/>
      <c r="I94" s="203"/>
      <c r="J94" s="203"/>
      <c r="K94" s="203"/>
      <c r="L94" s="203"/>
      <c r="M94" s="203"/>
      <c r="N94" s="203"/>
    </row>
    <row r="95" spans="1:21" ht="13.5" hidden="1" customHeight="1">
      <c r="E95" s="71"/>
      <c r="F95" s="243" t="s">
        <v>132</v>
      </c>
      <c r="G95" s="203"/>
      <c r="H95" s="203"/>
      <c r="I95" s="203"/>
      <c r="J95" s="203"/>
      <c r="K95" s="203"/>
      <c r="L95" s="203"/>
      <c r="M95" s="203"/>
      <c r="N95" s="203"/>
    </row>
    <row r="96" spans="1:21" ht="7.5" hidden="1" customHeight="1">
      <c r="E96" s="71"/>
      <c r="F96" s="83"/>
      <c r="G96" s="83"/>
      <c r="H96" s="83"/>
      <c r="I96" s="83"/>
      <c r="J96" s="83"/>
      <c r="K96" s="83"/>
      <c r="L96" s="83"/>
      <c r="M96" s="83"/>
      <c r="N96" s="83"/>
    </row>
    <row r="97" spans="2:17" ht="6.75" customHeight="1">
      <c r="B97" s="9"/>
      <c r="C97" s="9"/>
      <c r="D97" s="9"/>
      <c r="E97" s="86"/>
      <c r="F97" s="87"/>
      <c r="G97" s="87"/>
      <c r="H97" s="87"/>
      <c r="I97" s="87"/>
      <c r="J97" s="87"/>
      <c r="K97" s="87"/>
      <c r="L97" s="87"/>
      <c r="M97" s="87"/>
      <c r="N97" s="87"/>
    </row>
    <row r="98" spans="2:17" ht="6.75" customHeight="1">
      <c r="B98" s="9"/>
      <c r="C98" s="88"/>
      <c r="D98" s="88"/>
      <c r="E98" s="88"/>
      <c r="F98" s="88"/>
      <c r="G98" s="88"/>
      <c r="H98" s="88"/>
      <c r="I98" s="88"/>
      <c r="J98" s="88"/>
      <c r="K98" s="88"/>
      <c r="L98" s="88"/>
      <c r="M98" s="9"/>
      <c r="N98" s="9"/>
    </row>
    <row r="99" spans="2:17" ht="13.5" customHeight="1">
      <c r="B99" s="9"/>
      <c r="C99" s="9"/>
      <c r="D99" s="9"/>
      <c r="E99" s="9"/>
      <c r="F99" s="9"/>
      <c r="G99" s="9"/>
      <c r="H99" s="9"/>
      <c r="I99" s="9"/>
      <c r="J99" s="9"/>
      <c r="K99" s="9"/>
      <c r="L99" s="9"/>
      <c r="M99" s="9"/>
      <c r="N99" s="9"/>
    </row>
    <row r="100" spans="2:17" ht="13.5" customHeight="1">
      <c r="B100" s="246" t="s">
        <v>133</v>
      </c>
      <c r="C100" s="203"/>
      <c r="D100" s="203"/>
      <c r="E100" s="20" t="s">
        <v>124</v>
      </c>
      <c r="F100" s="243" t="s">
        <v>134</v>
      </c>
      <c r="G100" s="203"/>
      <c r="H100" s="203"/>
      <c r="I100" s="203"/>
      <c r="J100" s="203"/>
      <c r="K100" s="203"/>
      <c r="L100" s="203"/>
      <c r="M100" s="203"/>
      <c r="N100" s="203"/>
      <c r="Q100" s="84" t="s">
        <v>135</v>
      </c>
    </row>
    <row r="101" spans="2:17" ht="13.5" customHeight="1">
      <c r="B101" s="246" t="s">
        <v>136</v>
      </c>
      <c r="C101" s="203"/>
      <c r="D101" s="203"/>
      <c r="E101" s="71"/>
      <c r="F101" s="243" t="s">
        <v>137</v>
      </c>
      <c r="G101" s="203"/>
      <c r="H101" s="203"/>
      <c r="I101" s="203"/>
      <c r="J101" s="203"/>
      <c r="K101" s="203"/>
      <c r="L101" s="203"/>
      <c r="M101" s="203"/>
      <c r="N101" s="203"/>
      <c r="Q101" s="84" t="s">
        <v>127</v>
      </c>
    </row>
    <row r="102" spans="2:17" ht="13.5" customHeight="1">
      <c r="B102" s="246" t="s">
        <v>138</v>
      </c>
      <c r="C102" s="203"/>
      <c r="D102" s="203"/>
      <c r="E102" s="71"/>
      <c r="F102" s="243" t="s">
        <v>139</v>
      </c>
      <c r="G102" s="203"/>
      <c r="H102" s="203"/>
      <c r="I102" s="203"/>
      <c r="J102" s="203"/>
      <c r="K102" s="203"/>
      <c r="L102" s="203"/>
      <c r="M102" s="203"/>
      <c r="N102" s="203"/>
    </row>
    <row r="103" spans="2:17" ht="15.75" customHeight="1">
      <c r="E103" s="71"/>
      <c r="F103" s="249" t="s">
        <v>140</v>
      </c>
      <c r="G103" s="203"/>
      <c r="H103" s="203"/>
      <c r="I103" s="203"/>
      <c r="J103" s="203"/>
      <c r="K103" s="203"/>
      <c r="L103" s="203"/>
      <c r="M103" s="203"/>
      <c r="N103" s="203"/>
    </row>
    <row r="104" spans="2:17" ht="7.5" customHeight="1">
      <c r="E104" s="71"/>
      <c r="F104" s="85"/>
      <c r="G104" s="85"/>
      <c r="H104" s="85"/>
      <c r="I104" s="85"/>
      <c r="J104" s="85"/>
      <c r="K104" s="85"/>
      <c r="L104" s="85"/>
      <c r="M104" s="85"/>
      <c r="N104" s="85"/>
    </row>
    <row r="105" spans="2:17" ht="13.5" hidden="1" customHeight="1">
      <c r="B105" s="9"/>
      <c r="C105" s="9"/>
      <c r="D105" s="9"/>
      <c r="E105" s="20" t="s">
        <v>130</v>
      </c>
      <c r="F105" s="243" t="s">
        <v>141</v>
      </c>
      <c r="G105" s="203"/>
      <c r="H105" s="203"/>
      <c r="I105" s="203"/>
      <c r="J105" s="203"/>
      <c r="K105" s="203"/>
      <c r="L105" s="203"/>
      <c r="M105" s="203"/>
      <c r="N105" s="203"/>
    </row>
    <row r="106" spans="2:17" ht="13.5" hidden="1" customHeight="1">
      <c r="B106" s="9"/>
      <c r="C106" s="9"/>
      <c r="D106" s="9"/>
      <c r="E106" s="71"/>
      <c r="F106" s="243" t="s">
        <v>142</v>
      </c>
      <c r="G106" s="203"/>
      <c r="H106" s="203"/>
      <c r="I106" s="203"/>
      <c r="J106" s="203"/>
      <c r="K106" s="203"/>
      <c r="L106" s="203"/>
      <c r="M106" s="203"/>
      <c r="N106" s="203"/>
    </row>
    <row r="107" spans="2:17" ht="7.5" hidden="1" customHeight="1">
      <c r="B107" s="9"/>
      <c r="C107" s="9"/>
      <c r="D107" s="9"/>
      <c r="E107" s="71"/>
      <c r="F107" s="83"/>
      <c r="G107" s="83"/>
      <c r="H107" s="83"/>
      <c r="I107" s="83"/>
      <c r="J107" s="83"/>
      <c r="K107" s="83"/>
      <c r="L107" s="83"/>
      <c r="M107" s="83"/>
      <c r="N107" s="83"/>
    </row>
    <row r="108" spans="2:17" ht="6.75" customHeight="1">
      <c r="B108" s="9"/>
      <c r="C108" s="9"/>
      <c r="D108" s="9"/>
      <c r="E108" s="86"/>
      <c r="F108" s="87"/>
      <c r="G108" s="87"/>
      <c r="H108" s="87"/>
      <c r="I108" s="87"/>
      <c r="J108" s="87"/>
      <c r="K108" s="87"/>
      <c r="L108" s="87"/>
      <c r="M108" s="87"/>
      <c r="N108" s="87"/>
    </row>
    <row r="109" spans="2:17" ht="6.75" customHeight="1">
      <c r="B109" s="9"/>
      <c r="C109" s="88"/>
      <c r="D109" s="88"/>
      <c r="E109" s="88"/>
      <c r="F109" s="88"/>
      <c r="G109" s="88"/>
      <c r="H109" s="88"/>
      <c r="I109" s="88"/>
      <c r="J109" s="88"/>
      <c r="K109" s="88"/>
      <c r="L109" s="88"/>
      <c r="M109" s="9"/>
      <c r="N109" s="9"/>
    </row>
    <row r="110" spans="2:17" ht="13.5" customHeight="1">
      <c r="B110" s="242" t="s">
        <v>143</v>
      </c>
      <c r="C110" s="203"/>
      <c r="D110" s="203"/>
      <c r="E110" s="20" t="s">
        <v>124</v>
      </c>
      <c r="F110" s="243" t="s">
        <v>144</v>
      </c>
      <c r="G110" s="203"/>
      <c r="H110" s="203"/>
      <c r="I110" s="203"/>
      <c r="J110" s="203"/>
      <c r="K110" s="203"/>
      <c r="L110" s="203"/>
      <c r="M110" s="203"/>
      <c r="N110" s="203"/>
      <c r="Q110" s="84" t="s">
        <v>144</v>
      </c>
    </row>
    <row r="111" spans="2:17" ht="13.5" customHeight="1">
      <c r="B111" s="13"/>
      <c r="C111" s="13"/>
      <c r="D111" s="13"/>
      <c r="E111" s="71"/>
      <c r="F111" s="243" t="s">
        <v>145</v>
      </c>
      <c r="G111" s="203"/>
      <c r="H111" s="203"/>
      <c r="I111" s="203"/>
      <c r="J111" s="203"/>
      <c r="K111" s="203"/>
      <c r="L111" s="203"/>
      <c r="M111" s="203"/>
      <c r="N111" s="203"/>
      <c r="Q111" s="84" t="s">
        <v>127</v>
      </c>
    </row>
    <row r="112" spans="2:17" ht="13.5" customHeight="1">
      <c r="B112" s="13"/>
      <c r="C112" s="13"/>
      <c r="D112" s="13"/>
      <c r="E112" s="71"/>
      <c r="F112" s="243" t="s">
        <v>146</v>
      </c>
      <c r="G112" s="203"/>
      <c r="H112" s="203"/>
      <c r="I112" s="203"/>
      <c r="J112" s="203"/>
      <c r="K112" s="203"/>
      <c r="L112" s="203"/>
      <c r="M112" s="203"/>
      <c r="N112" s="203"/>
    </row>
    <row r="113" spans="2:17" ht="15.75" customHeight="1">
      <c r="B113" s="13"/>
      <c r="C113" s="13"/>
      <c r="D113" s="13"/>
      <c r="E113" s="71"/>
      <c r="F113" s="249" t="s">
        <v>147</v>
      </c>
      <c r="G113" s="203"/>
      <c r="H113" s="203"/>
      <c r="I113" s="203"/>
      <c r="J113" s="203"/>
      <c r="K113" s="203"/>
      <c r="L113" s="203"/>
      <c r="M113" s="203"/>
      <c r="N113" s="203"/>
    </row>
    <row r="114" spans="2:17" ht="7.5" customHeight="1">
      <c r="E114" s="71"/>
      <c r="F114" s="85"/>
      <c r="G114" s="85"/>
      <c r="H114" s="85"/>
      <c r="I114" s="85"/>
      <c r="J114" s="85"/>
      <c r="K114" s="85"/>
      <c r="L114" s="85"/>
      <c r="M114" s="85"/>
      <c r="N114" s="85"/>
    </row>
    <row r="115" spans="2:17" ht="13.5" hidden="1" customHeight="1">
      <c r="E115" s="20" t="s">
        <v>130</v>
      </c>
      <c r="F115" s="243" t="s">
        <v>148</v>
      </c>
      <c r="G115" s="203"/>
      <c r="H115" s="203"/>
      <c r="I115" s="203"/>
      <c r="J115" s="203"/>
      <c r="K115" s="203"/>
      <c r="L115" s="203"/>
      <c r="M115" s="203"/>
      <c r="N115" s="203"/>
    </row>
    <row r="116" spans="2:17" ht="13.5" hidden="1" customHeight="1">
      <c r="E116" s="71"/>
      <c r="F116" s="243" t="s">
        <v>149</v>
      </c>
      <c r="G116" s="203"/>
      <c r="H116" s="203"/>
      <c r="I116" s="203"/>
      <c r="J116" s="203"/>
      <c r="K116" s="203"/>
      <c r="L116" s="203"/>
      <c r="M116" s="203"/>
      <c r="N116" s="203"/>
    </row>
    <row r="117" spans="2:17" ht="7.5" hidden="1" customHeight="1">
      <c r="E117" s="71"/>
      <c r="F117" s="83"/>
      <c r="G117" s="83"/>
      <c r="H117" s="83"/>
      <c r="I117" s="83"/>
      <c r="J117" s="83"/>
      <c r="K117" s="83"/>
      <c r="L117" s="83"/>
      <c r="M117" s="83"/>
      <c r="N117" s="83"/>
    </row>
    <row r="118" spans="2:17" ht="6.75" customHeight="1">
      <c r="E118" s="71"/>
      <c r="F118" s="83"/>
      <c r="G118" s="83"/>
      <c r="H118" s="83"/>
      <c r="I118" s="83"/>
      <c r="J118" s="83"/>
      <c r="K118" s="83"/>
      <c r="L118" s="83"/>
      <c r="M118" s="83"/>
      <c r="N118" s="83"/>
    </row>
    <row r="119" spans="2:17" ht="6.75" customHeight="1">
      <c r="C119" s="89"/>
      <c r="D119" s="89"/>
      <c r="E119" s="89"/>
      <c r="F119" s="89"/>
      <c r="G119" s="89"/>
      <c r="H119" s="89"/>
      <c r="I119" s="89"/>
      <c r="J119" s="89"/>
      <c r="K119" s="89"/>
      <c r="L119" s="89"/>
    </row>
    <row r="120" spans="2:17" ht="13.5" customHeight="1"/>
    <row r="121" spans="2:17" ht="13.5" customHeight="1">
      <c r="B121" s="246" t="s">
        <v>150</v>
      </c>
      <c r="C121" s="203"/>
      <c r="D121" s="203"/>
      <c r="E121" s="20" t="s">
        <v>124</v>
      </c>
      <c r="F121" s="243" t="s">
        <v>151</v>
      </c>
      <c r="G121" s="203"/>
      <c r="H121" s="203"/>
      <c r="I121" s="203"/>
      <c r="J121" s="203"/>
      <c r="K121" s="203"/>
      <c r="L121" s="203"/>
      <c r="M121" s="203"/>
      <c r="N121" s="203"/>
      <c r="Q121" s="84" t="s">
        <v>151</v>
      </c>
    </row>
    <row r="122" spans="2:17" ht="13.5" customHeight="1">
      <c r="E122" s="71"/>
      <c r="F122" s="243" t="s">
        <v>152</v>
      </c>
      <c r="G122" s="203"/>
      <c r="H122" s="203"/>
      <c r="I122" s="203"/>
      <c r="J122" s="203"/>
      <c r="K122" s="203"/>
      <c r="L122" s="203"/>
      <c r="M122" s="203"/>
      <c r="N122" s="203"/>
      <c r="Q122" s="84" t="s">
        <v>127</v>
      </c>
    </row>
    <row r="123" spans="2:17" ht="13.5" hidden="1" customHeight="1">
      <c r="E123" s="71"/>
      <c r="F123" s="243"/>
      <c r="G123" s="203"/>
      <c r="H123" s="203"/>
      <c r="I123" s="203"/>
      <c r="J123" s="203"/>
      <c r="K123" s="203"/>
      <c r="L123" s="203"/>
      <c r="M123" s="203"/>
      <c r="N123" s="203"/>
    </row>
    <row r="124" spans="2:17" ht="13.5" customHeight="1">
      <c r="E124" s="71"/>
      <c r="F124" s="243" t="s">
        <v>153</v>
      </c>
      <c r="G124" s="203"/>
      <c r="H124" s="203"/>
      <c r="I124" s="203"/>
      <c r="J124" s="203"/>
      <c r="K124" s="203"/>
      <c r="L124" s="203"/>
      <c r="M124" s="203"/>
      <c r="N124" s="203"/>
    </row>
    <row r="125" spans="2:17" ht="15.75" customHeight="1">
      <c r="E125" s="71"/>
      <c r="F125" s="249" t="s">
        <v>154</v>
      </c>
      <c r="G125" s="203"/>
      <c r="H125" s="203"/>
      <c r="I125" s="203"/>
      <c r="J125" s="203"/>
      <c r="K125" s="203"/>
      <c r="L125" s="203"/>
      <c r="M125" s="203"/>
      <c r="N125" s="203"/>
    </row>
    <row r="126" spans="2:17" ht="7.5" customHeight="1">
      <c r="E126" s="71"/>
      <c r="F126" s="85"/>
      <c r="G126" s="85"/>
      <c r="H126" s="85"/>
      <c r="I126" s="85"/>
      <c r="J126" s="85"/>
      <c r="K126" s="85"/>
      <c r="L126" s="85"/>
      <c r="M126" s="85"/>
      <c r="N126" s="85"/>
    </row>
    <row r="127" spans="2:17" ht="13.5" hidden="1" customHeight="1">
      <c r="E127" s="20" t="s">
        <v>130</v>
      </c>
      <c r="F127" s="243" t="s">
        <v>155</v>
      </c>
      <c r="G127" s="203"/>
      <c r="H127" s="203"/>
      <c r="I127" s="203"/>
      <c r="J127" s="203"/>
      <c r="K127" s="203"/>
      <c r="L127" s="203"/>
      <c r="M127" s="203"/>
      <c r="N127" s="203"/>
    </row>
    <row r="128" spans="2:17" ht="13.5" hidden="1" customHeight="1">
      <c r="E128" s="71"/>
      <c r="F128" s="243" t="s">
        <v>156</v>
      </c>
      <c r="G128" s="203"/>
      <c r="H128" s="203"/>
      <c r="I128" s="203"/>
      <c r="J128" s="203"/>
      <c r="K128" s="203"/>
      <c r="L128" s="203"/>
      <c r="M128" s="203"/>
      <c r="N128" s="203"/>
    </row>
    <row r="129" spans="1:17" ht="7.5" hidden="1" customHeight="1">
      <c r="E129" s="71"/>
      <c r="F129" s="83"/>
      <c r="G129" s="83"/>
      <c r="H129" s="83"/>
      <c r="I129" s="83"/>
      <c r="J129" s="83"/>
      <c r="K129" s="83"/>
      <c r="L129" s="83"/>
      <c r="M129" s="83"/>
      <c r="N129" s="83"/>
    </row>
    <row r="130" spans="1:17" ht="6.75" customHeight="1">
      <c r="E130" s="71"/>
      <c r="F130" s="83"/>
      <c r="G130" s="83"/>
      <c r="H130" s="83"/>
      <c r="I130" s="83"/>
      <c r="J130" s="83"/>
      <c r="K130" s="83"/>
      <c r="L130" s="83"/>
      <c r="M130" s="83"/>
      <c r="N130" s="83"/>
    </row>
    <row r="131" spans="1:17" ht="6.75" customHeight="1">
      <c r="C131" s="89"/>
      <c r="D131" s="89"/>
      <c r="E131" s="89"/>
      <c r="F131" s="89"/>
      <c r="G131" s="89"/>
      <c r="H131" s="89"/>
      <c r="I131" s="89"/>
      <c r="J131" s="89"/>
      <c r="K131" s="89"/>
      <c r="L131" s="89"/>
    </row>
    <row r="132" spans="1:17" ht="13.5" customHeight="1"/>
    <row r="133" spans="1:17" ht="13.5" customHeight="1">
      <c r="B133" s="246" t="s">
        <v>157</v>
      </c>
      <c r="C133" s="203"/>
      <c r="D133" s="203"/>
      <c r="E133" s="20" t="s">
        <v>124</v>
      </c>
      <c r="F133" s="243" t="s">
        <v>158</v>
      </c>
      <c r="G133" s="203"/>
      <c r="H133" s="203"/>
      <c r="I133" s="203"/>
      <c r="J133" s="203"/>
      <c r="K133" s="203"/>
      <c r="L133" s="203"/>
      <c r="M133" s="203"/>
      <c r="N133" s="203"/>
      <c r="Q133" s="84" t="str">
        <f>F133</f>
        <v>若　松　　潤</v>
      </c>
    </row>
    <row r="134" spans="1:17" ht="13.5" customHeight="1">
      <c r="E134" s="71"/>
      <c r="F134" s="243" t="s">
        <v>159</v>
      </c>
      <c r="G134" s="203"/>
      <c r="H134" s="203"/>
      <c r="I134" s="203"/>
      <c r="J134" s="203"/>
      <c r="K134" s="203"/>
      <c r="L134" s="203"/>
      <c r="M134" s="203"/>
      <c r="N134" s="203"/>
      <c r="Q134" s="84" t="s">
        <v>127</v>
      </c>
    </row>
    <row r="135" spans="1:17" ht="13.5" customHeight="1">
      <c r="E135" s="71"/>
      <c r="F135" s="243" t="s">
        <v>160</v>
      </c>
      <c r="G135" s="203"/>
      <c r="H135" s="203"/>
      <c r="I135" s="203"/>
      <c r="J135" s="203"/>
      <c r="K135" s="203"/>
      <c r="L135" s="203"/>
      <c r="M135" s="203"/>
      <c r="N135" s="203"/>
    </row>
    <row r="136" spans="1:17" ht="17.25" customHeight="1">
      <c r="E136" s="71"/>
      <c r="F136" s="249" t="s">
        <v>161</v>
      </c>
      <c r="G136" s="203"/>
      <c r="H136" s="203"/>
      <c r="I136" s="203"/>
      <c r="J136" s="203"/>
      <c r="K136" s="203"/>
      <c r="L136" s="203"/>
      <c r="M136" s="203"/>
      <c r="N136" s="203"/>
    </row>
    <row r="137" spans="1:17" ht="7.5" customHeight="1">
      <c r="E137" s="71"/>
      <c r="F137" s="85"/>
      <c r="G137" s="85"/>
      <c r="H137" s="85"/>
      <c r="I137" s="85"/>
      <c r="J137" s="85"/>
      <c r="K137" s="85"/>
      <c r="L137" s="85"/>
      <c r="M137" s="85"/>
      <c r="N137" s="85"/>
    </row>
    <row r="138" spans="1:17" ht="13.5" hidden="1" customHeight="1">
      <c r="E138" s="20" t="s">
        <v>130</v>
      </c>
      <c r="F138" s="243" t="s">
        <v>162</v>
      </c>
      <c r="G138" s="203"/>
      <c r="H138" s="203"/>
      <c r="I138" s="203"/>
      <c r="J138" s="203"/>
      <c r="K138" s="203"/>
      <c r="L138" s="203"/>
      <c r="M138" s="203"/>
      <c r="N138" s="203"/>
    </row>
    <row r="139" spans="1:17" ht="13.5" hidden="1" customHeight="1">
      <c r="E139" s="71"/>
      <c r="F139" s="243" t="s">
        <v>163</v>
      </c>
      <c r="G139" s="203"/>
      <c r="H139" s="203"/>
      <c r="I139" s="203"/>
      <c r="J139" s="203"/>
      <c r="K139" s="203"/>
      <c r="L139" s="203"/>
      <c r="M139" s="203"/>
      <c r="N139" s="203"/>
    </row>
    <row r="140" spans="1:17" ht="7.5" hidden="1" customHeight="1">
      <c r="E140" s="71"/>
      <c r="F140" s="83"/>
      <c r="G140" s="83"/>
      <c r="H140" s="83"/>
      <c r="I140" s="83"/>
      <c r="J140" s="83"/>
      <c r="K140" s="83"/>
      <c r="L140" s="83"/>
      <c r="M140" s="83"/>
      <c r="N140" s="83"/>
    </row>
    <row r="141" spans="1:17" ht="6.75" customHeight="1">
      <c r="B141" s="9"/>
      <c r="C141" s="9"/>
      <c r="D141" s="9"/>
      <c r="E141" s="86"/>
      <c r="F141" s="87"/>
      <c r="G141" s="87"/>
      <c r="H141" s="87"/>
      <c r="I141" s="87"/>
      <c r="J141" s="87"/>
      <c r="K141" s="87"/>
      <c r="L141" s="87"/>
      <c r="M141" s="87"/>
      <c r="N141" s="87"/>
    </row>
    <row r="142" spans="1:17" ht="13.5" customHeight="1">
      <c r="B142" s="9"/>
      <c r="C142" s="88"/>
      <c r="D142" s="88"/>
      <c r="E142" s="88"/>
      <c r="F142" s="88"/>
      <c r="G142" s="88"/>
      <c r="H142" s="88"/>
      <c r="I142" s="88"/>
      <c r="J142" s="88"/>
      <c r="K142" s="88"/>
      <c r="L142" s="88"/>
      <c r="M142" s="9"/>
      <c r="N142" s="9"/>
    </row>
    <row r="143" spans="1:17" ht="13.5" customHeight="1">
      <c r="A143" s="250" t="s">
        <v>164</v>
      </c>
      <c r="B143" s="203"/>
      <c r="C143" s="203"/>
      <c r="D143" s="203"/>
      <c r="E143" s="203"/>
      <c r="F143" s="203"/>
      <c r="G143" s="203"/>
      <c r="H143" s="203"/>
      <c r="I143" s="203"/>
      <c r="J143" s="203"/>
      <c r="K143" s="203"/>
      <c r="L143" s="203"/>
      <c r="M143" s="203"/>
      <c r="N143" s="203"/>
    </row>
    <row r="144" spans="1:17" ht="13.5" customHeight="1">
      <c r="A144" s="90"/>
      <c r="B144" s="90"/>
      <c r="C144" s="90"/>
      <c r="D144" s="90"/>
      <c r="E144" s="90"/>
      <c r="F144" s="90"/>
      <c r="G144" s="90"/>
      <c r="H144" s="90"/>
      <c r="I144" s="90"/>
      <c r="J144" s="90"/>
      <c r="K144" s="90"/>
      <c r="L144" s="90"/>
      <c r="M144" s="90"/>
      <c r="N144" s="90"/>
    </row>
    <row r="145" spans="1:17" ht="14.25" customHeight="1">
      <c r="A145" s="250" t="s">
        <v>165</v>
      </c>
      <c r="B145" s="203"/>
      <c r="C145" s="203"/>
      <c r="D145" s="203"/>
      <c r="E145" s="203"/>
      <c r="F145" s="203"/>
      <c r="G145" s="203"/>
      <c r="H145" s="203"/>
      <c r="I145" s="203"/>
      <c r="J145" s="203"/>
      <c r="K145" s="203"/>
      <c r="L145" s="203"/>
      <c r="M145" s="203"/>
      <c r="N145" s="203"/>
    </row>
    <row r="146" spans="1:17" ht="13.5" customHeight="1">
      <c r="A146" s="90"/>
      <c r="B146" s="90"/>
      <c r="C146" s="90"/>
      <c r="D146" s="90"/>
      <c r="E146" s="90"/>
      <c r="F146" s="90"/>
      <c r="G146" s="90"/>
      <c r="H146" s="90"/>
      <c r="I146" s="90"/>
      <c r="J146" s="90"/>
      <c r="K146" s="90"/>
      <c r="L146" s="90"/>
      <c r="M146" s="90"/>
      <c r="N146" s="90"/>
    </row>
    <row r="147" spans="1:17" ht="13.5" customHeight="1">
      <c r="E147" s="20" t="s">
        <v>124</v>
      </c>
      <c r="F147" s="243" t="s">
        <v>134</v>
      </c>
      <c r="G147" s="203"/>
      <c r="H147" s="203"/>
      <c r="I147" s="203"/>
      <c r="J147" s="203"/>
      <c r="K147" s="203"/>
      <c r="L147" s="203"/>
      <c r="M147" s="203"/>
      <c r="N147" s="203"/>
      <c r="Q147" s="84" t="s">
        <v>135</v>
      </c>
    </row>
    <row r="148" spans="1:17" ht="13.5" customHeight="1">
      <c r="E148" s="20"/>
      <c r="F148" s="253" t="s">
        <v>166</v>
      </c>
      <c r="G148" s="203"/>
      <c r="H148" s="203"/>
      <c r="I148" s="203"/>
      <c r="J148" s="203"/>
      <c r="K148" s="203"/>
      <c r="L148" s="203"/>
      <c r="M148" s="203"/>
      <c r="N148" s="203"/>
    </row>
    <row r="149" spans="1:17" ht="13.5" customHeight="1">
      <c r="E149" s="71"/>
      <c r="F149" s="254" t="s">
        <v>167</v>
      </c>
      <c r="G149" s="203"/>
      <c r="H149" s="203"/>
      <c r="I149" s="203"/>
      <c r="J149" s="203"/>
      <c r="K149" s="203"/>
      <c r="L149" s="203"/>
      <c r="M149" s="203"/>
      <c r="N149" s="203"/>
      <c r="Q149" s="84" t="s">
        <v>127</v>
      </c>
    </row>
    <row r="150" spans="1:17" ht="13.5" customHeight="1">
      <c r="B150" s="255" t="s">
        <v>168</v>
      </c>
      <c r="C150" s="203"/>
      <c r="D150" s="203"/>
      <c r="E150" s="71"/>
      <c r="F150" s="243" t="s">
        <v>169</v>
      </c>
      <c r="G150" s="203"/>
      <c r="H150" s="203"/>
      <c r="I150" s="203"/>
      <c r="J150" s="203"/>
      <c r="K150" s="203"/>
      <c r="L150" s="203"/>
      <c r="M150" s="203"/>
      <c r="N150" s="203"/>
    </row>
    <row r="151" spans="1:17" ht="16.5" customHeight="1">
      <c r="B151" s="203"/>
      <c r="C151" s="203"/>
      <c r="D151" s="203"/>
      <c r="E151" s="71"/>
      <c r="F151" s="249" t="s">
        <v>140</v>
      </c>
      <c r="G151" s="203"/>
      <c r="H151" s="203"/>
      <c r="I151" s="203"/>
      <c r="J151" s="203"/>
      <c r="K151" s="203"/>
      <c r="L151" s="203"/>
      <c r="M151" s="203"/>
      <c r="N151" s="203"/>
    </row>
    <row r="152" spans="1:17" ht="11.25" customHeight="1">
      <c r="E152" s="71"/>
      <c r="F152" s="85"/>
      <c r="G152" s="85"/>
      <c r="H152" s="85"/>
      <c r="I152" s="85"/>
      <c r="J152" s="85"/>
      <c r="K152" s="85"/>
      <c r="L152" s="85"/>
      <c r="M152" s="85"/>
      <c r="N152" s="85"/>
    </row>
    <row r="153" spans="1:17" ht="13.5" customHeight="1">
      <c r="E153" s="20" t="s">
        <v>130</v>
      </c>
      <c r="F153" s="243" t="s">
        <v>141</v>
      </c>
      <c r="G153" s="203"/>
      <c r="H153" s="203"/>
      <c r="I153" s="203"/>
      <c r="J153" s="203"/>
      <c r="K153" s="203"/>
      <c r="L153" s="203"/>
      <c r="M153" s="203"/>
      <c r="N153" s="203"/>
      <c r="Q153" s="84" t="s">
        <v>170</v>
      </c>
    </row>
    <row r="154" spans="1:17" ht="13.5" customHeight="1">
      <c r="E154" s="71"/>
      <c r="F154" s="243" t="s">
        <v>171</v>
      </c>
      <c r="G154" s="203"/>
      <c r="H154" s="203"/>
      <c r="I154" s="203"/>
      <c r="J154" s="203"/>
      <c r="K154" s="203"/>
      <c r="L154" s="203"/>
      <c r="M154" s="203"/>
      <c r="N154" s="203"/>
      <c r="Q154" s="84" t="s">
        <v>172</v>
      </c>
    </row>
    <row r="155" spans="1:17" ht="13.5" customHeight="1"/>
    <row r="156" spans="1:17" ht="13.5" customHeight="1"/>
    <row r="157" spans="1:17" ht="13.5" customHeight="1">
      <c r="B157" s="246" t="s">
        <v>173</v>
      </c>
      <c r="C157" s="203"/>
      <c r="D157" s="203"/>
      <c r="E157" s="20" t="s">
        <v>124</v>
      </c>
      <c r="F157" s="243" t="s">
        <v>174</v>
      </c>
      <c r="G157" s="203"/>
      <c r="H157" s="203"/>
      <c r="I157" s="203"/>
      <c r="J157" s="203"/>
      <c r="K157" s="203"/>
      <c r="L157" s="203"/>
      <c r="M157" s="203"/>
      <c r="N157" s="203"/>
    </row>
    <row r="158" spans="1:17" ht="13.5" customHeight="1">
      <c r="F158" s="252" t="s">
        <v>175</v>
      </c>
      <c r="G158" s="203"/>
      <c r="H158" s="203"/>
      <c r="I158" s="203"/>
      <c r="J158" s="203"/>
      <c r="K158" s="203"/>
      <c r="L158" s="203"/>
      <c r="M158" s="203"/>
      <c r="N158" s="203"/>
    </row>
    <row r="159" spans="1:17" ht="13.5" customHeight="1">
      <c r="C159" s="84" t="s">
        <v>176</v>
      </c>
    </row>
    <row r="160" spans="1:17"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40">
    <mergeCell ref="F95:N95"/>
    <mergeCell ref="F100:N100"/>
    <mergeCell ref="F158:N158"/>
    <mergeCell ref="F147:N147"/>
    <mergeCell ref="F148:N148"/>
    <mergeCell ref="F149:N149"/>
    <mergeCell ref="F150:N150"/>
    <mergeCell ref="F151:N151"/>
    <mergeCell ref="F153:N153"/>
    <mergeCell ref="F154:N154"/>
    <mergeCell ref="A145:N145"/>
    <mergeCell ref="B150:D151"/>
    <mergeCell ref="B157:D157"/>
    <mergeCell ref="F157:N157"/>
    <mergeCell ref="F112:N112"/>
    <mergeCell ref="F113:N113"/>
    <mergeCell ref="F115:N115"/>
    <mergeCell ref="F116:N116"/>
    <mergeCell ref="F103:N103"/>
    <mergeCell ref="F105:N105"/>
    <mergeCell ref="F106:N106"/>
    <mergeCell ref="F110:N110"/>
    <mergeCell ref="F111:N111"/>
    <mergeCell ref="J75:K75"/>
    <mergeCell ref="J76:K76"/>
    <mergeCell ref="D75:H75"/>
    <mergeCell ref="D76:H76"/>
    <mergeCell ref="H81:K81"/>
    <mergeCell ref="L81:M81"/>
    <mergeCell ref="D77:H77"/>
    <mergeCell ref="J77:K77"/>
    <mergeCell ref="C78:D78"/>
    <mergeCell ref="E78:N78"/>
    <mergeCell ref="D79:N79"/>
    <mergeCell ref="C80:N80"/>
    <mergeCell ref="C81:G81"/>
    <mergeCell ref="B110:D110"/>
    <mergeCell ref="F89:N89"/>
    <mergeCell ref="F90:N90"/>
    <mergeCell ref="F91:N91"/>
    <mergeCell ref="F92:N92"/>
    <mergeCell ref="F94:N94"/>
    <mergeCell ref="F134:N134"/>
    <mergeCell ref="F135:N135"/>
    <mergeCell ref="F136:N136"/>
    <mergeCell ref="F138:N138"/>
    <mergeCell ref="F139:N139"/>
    <mergeCell ref="A143:N143"/>
    <mergeCell ref="B121:D121"/>
    <mergeCell ref="F121:N121"/>
    <mergeCell ref="F122:N122"/>
    <mergeCell ref="F123:N123"/>
    <mergeCell ref="F124:N124"/>
    <mergeCell ref="F125:N125"/>
    <mergeCell ref="F127:N127"/>
    <mergeCell ref="F128:N128"/>
    <mergeCell ref="B133:D133"/>
    <mergeCell ref="F133:N133"/>
    <mergeCell ref="D69:H69"/>
    <mergeCell ref="D70:H70"/>
    <mergeCell ref="J70:K70"/>
    <mergeCell ref="D71:H71"/>
    <mergeCell ref="J71:K71"/>
    <mergeCell ref="J72:K72"/>
    <mergeCell ref="M72:N72"/>
    <mergeCell ref="F101:N101"/>
    <mergeCell ref="F102:N102"/>
    <mergeCell ref="D72:H72"/>
    <mergeCell ref="D73:H73"/>
    <mergeCell ref="J73:K73"/>
    <mergeCell ref="D74:H74"/>
    <mergeCell ref="J74:K74"/>
    <mergeCell ref="H84:N84"/>
    <mergeCell ref="A85:N85"/>
    <mergeCell ref="A86:N86"/>
    <mergeCell ref="B89:D89"/>
    <mergeCell ref="B100:D100"/>
    <mergeCell ref="B101:D101"/>
    <mergeCell ref="B102:D102"/>
    <mergeCell ref="D82:N82"/>
    <mergeCell ref="C83:N83"/>
    <mergeCell ref="C84:G84"/>
    <mergeCell ref="C25:N25"/>
    <mergeCell ref="A26:N26"/>
    <mergeCell ref="A27:N27"/>
    <mergeCell ref="A28:E28"/>
    <mergeCell ref="C29:N29"/>
    <mergeCell ref="C30:N30"/>
    <mergeCell ref="C31:N31"/>
    <mergeCell ref="C32:N32"/>
    <mergeCell ref="C33:N33"/>
    <mergeCell ref="E66:N66"/>
    <mergeCell ref="C67:N67"/>
    <mergeCell ref="D68:N68"/>
    <mergeCell ref="A69:C69"/>
    <mergeCell ref="J69:K69"/>
    <mergeCell ref="A1:N1"/>
    <mergeCell ref="A2:N2"/>
    <mergeCell ref="A3:N3"/>
    <mergeCell ref="A4:N4"/>
    <mergeCell ref="A5:N5"/>
    <mergeCell ref="A7:N7"/>
    <mergeCell ref="A10:N10"/>
    <mergeCell ref="C11:N11"/>
    <mergeCell ref="C12:N12"/>
    <mergeCell ref="C13:N13"/>
    <mergeCell ref="C14:N14"/>
    <mergeCell ref="A15:N15"/>
    <mergeCell ref="C16:N16"/>
    <mergeCell ref="A17:N17"/>
    <mergeCell ref="A18:N18"/>
    <mergeCell ref="A20:N20"/>
    <mergeCell ref="D22:N22"/>
    <mergeCell ref="C23:N23"/>
    <mergeCell ref="D24:N24"/>
    <mergeCell ref="B55:N55"/>
    <mergeCell ref="A56:E56"/>
    <mergeCell ref="I56:N62"/>
    <mergeCell ref="B57:B58"/>
    <mergeCell ref="C57:G57"/>
    <mergeCell ref="D58:E58"/>
    <mergeCell ref="D64:N64"/>
    <mergeCell ref="C65:D65"/>
    <mergeCell ref="E65:N65"/>
    <mergeCell ref="F43:H43"/>
    <mergeCell ref="I43:M43"/>
    <mergeCell ref="O43:P44"/>
    <mergeCell ref="G44:H44"/>
    <mergeCell ref="J44:K44"/>
    <mergeCell ref="C34:N34"/>
    <mergeCell ref="C36:N36"/>
    <mergeCell ref="C37:N37"/>
    <mergeCell ref="C38:N38"/>
    <mergeCell ref="C40:N40"/>
    <mergeCell ref="C41:N41"/>
    <mergeCell ref="N43:N44"/>
    <mergeCell ref="A42:E42"/>
    <mergeCell ref="C43:E43"/>
    <mergeCell ref="B43:B44"/>
    <mergeCell ref="D44:E44"/>
  </mergeCells>
  <phoneticPr fontId="63"/>
  <printOptions horizontalCentered="1" verticalCentered="1"/>
  <pageMargins left="0.39370078740157483" right="0.39370078740157483" top="0.19685039370078741" bottom="0.19685039370078741" header="0" footer="0"/>
  <pageSetup paperSize="9" orientation="portrait"/>
  <rowBreaks count="1" manualBreakCount="1">
    <brk id="84" man="1"/>
  </rowBreaks>
  <drawing r:id="rId1"/>
  <legacyDrawing r:id="rId2"/>
  <oleObjects>
    <mc:AlternateContent xmlns:mc="http://schemas.openxmlformats.org/markup-compatibility/2006">
      <mc:Choice Requires="x14">
        <oleObject shapeId="1025" r:id="rId3">
          <objectPr defaultSize="0" autoPict="0" r:id="rId4">
            <anchor moveWithCells="1">
              <from>
                <xdr:col>12</xdr:col>
                <xdr:colOff>99060</xdr:colOff>
                <xdr:row>30</xdr:row>
                <xdr:rowOff>121920</xdr:rowOff>
              </from>
              <to>
                <xdr:col>13</xdr:col>
                <xdr:colOff>342900</xdr:colOff>
                <xdr:row>34</xdr:row>
                <xdr:rowOff>22860</xdr:rowOff>
              </to>
            </anchor>
          </objectPr>
        </oleObject>
      </mc:Choice>
      <mc:Fallback>
        <oleObject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000"/>
  <sheetViews>
    <sheetView showGridLines="0" tabSelected="1" zoomScaleNormal="100" zoomScaleSheetLayoutView="99" workbookViewId="0">
      <pane xSplit="20" topLeftCell="U1" activePane="topRight" state="frozen"/>
      <selection pane="topRight" activeCell="N9" sqref="N9:T9"/>
    </sheetView>
  </sheetViews>
  <sheetFormatPr defaultColWidth="14.44140625" defaultRowHeight="15" customHeight="1"/>
  <cols>
    <col min="1" max="1" width="3" customWidth="1"/>
    <col min="2" max="2" width="8.88671875" customWidth="1"/>
    <col min="3" max="3" width="10.109375" customWidth="1"/>
    <col min="4" max="4" width="3.88671875" customWidth="1"/>
    <col min="5" max="5" width="6.44140625" customWidth="1"/>
    <col min="6" max="6" width="8.77734375" customWidth="1"/>
    <col min="7" max="10" width="1.77734375" hidden="1" customWidth="1"/>
    <col min="11" max="11" width="3.88671875" customWidth="1"/>
    <col min="12" max="12" width="7.109375" customWidth="1"/>
    <col min="13" max="13" width="8.77734375" customWidth="1"/>
    <col min="14" max="14" width="4.44140625" customWidth="1"/>
    <col min="15" max="15" width="7.109375" customWidth="1"/>
    <col min="16" max="16" width="8.77734375" customWidth="1"/>
    <col min="17" max="17" width="6.6640625" customWidth="1"/>
    <col min="18" max="18" width="3.88671875" customWidth="1"/>
    <col min="19" max="20" width="6.77734375" customWidth="1"/>
    <col min="21" max="21" width="9" hidden="1" customWidth="1"/>
    <col min="22" max="22" width="9.6640625" hidden="1" customWidth="1"/>
    <col min="23" max="23" width="2.88671875" hidden="1" customWidth="1"/>
    <col min="24" max="34" width="6.33203125" hidden="1" customWidth="1"/>
    <col min="35" max="35" width="6.44140625" hidden="1" customWidth="1"/>
    <col min="36" max="40" width="9" hidden="1" customWidth="1"/>
    <col min="41" max="55" width="9" customWidth="1"/>
  </cols>
  <sheetData>
    <row r="1" spans="1:55" ht="28.5" customHeight="1">
      <c r="A1" s="136"/>
      <c r="B1" s="137"/>
      <c r="C1" s="137"/>
      <c r="D1" s="369" t="s">
        <v>177</v>
      </c>
      <c r="E1" s="370"/>
      <c r="F1" s="370"/>
      <c r="G1" s="370"/>
      <c r="H1" s="370"/>
      <c r="I1" s="370"/>
      <c r="J1" s="370"/>
      <c r="K1" s="370"/>
      <c r="L1" s="370"/>
      <c r="M1" s="370"/>
      <c r="N1" s="370"/>
      <c r="O1" s="370"/>
      <c r="P1" s="370"/>
      <c r="Q1" s="370"/>
      <c r="R1" s="370"/>
      <c r="S1" s="370"/>
      <c r="T1" s="371"/>
      <c r="W1" s="91"/>
      <c r="X1" s="91"/>
      <c r="Y1" s="91"/>
      <c r="Z1" s="91"/>
      <c r="AA1" s="91"/>
      <c r="AB1" s="91"/>
      <c r="AC1" s="91"/>
      <c r="AD1" s="91"/>
      <c r="AE1" s="91"/>
      <c r="AF1" s="91"/>
      <c r="AG1" s="91"/>
      <c r="AH1" s="91"/>
      <c r="AI1" s="91"/>
      <c r="AJ1" s="91"/>
    </row>
    <row r="2" spans="1:55" ht="5.25" customHeight="1">
      <c r="A2" s="138"/>
      <c r="B2" s="139"/>
      <c r="C2" s="139"/>
      <c r="D2" s="139"/>
      <c r="E2" s="139"/>
      <c r="F2" s="139"/>
      <c r="G2" s="139"/>
      <c r="H2" s="139"/>
      <c r="I2" s="139"/>
      <c r="J2" s="139"/>
      <c r="K2" s="139"/>
      <c r="L2" s="139"/>
      <c r="M2" s="139"/>
      <c r="N2" s="139"/>
      <c r="O2" s="139"/>
      <c r="P2" s="139"/>
      <c r="Q2" s="139"/>
      <c r="R2" s="139"/>
      <c r="S2" s="139"/>
      <c r="T2" s="140"/>
    </row>
    <row r="3" spans="1:55" ht="13.5" customHeight="1">
      <c r="A3" s="138"/>
      <c r="B3" s="139"/>
      <c r="C3" s="139"/>
      <c r="D3" s="139"/>
      <c r="E3" s="139"/>
      <c r="F3" s="139"/>
      <c r="G3" s="139"/>
      <c r="H3" s="139"/>
      <c r="I3" s="139"/>
      <c r="J3" s="139"/>
      <c r="K3" s="139"/>
      <c r="L3" s="139"/>
      <c r="M3" s="139"/>
      <c r="N3" s="139"/>
      <c r="O3" s="361" t="s">
        <v>178</v>
      </c>
      <c r="P3" s="272"/>
      <c r="Q3" s="180"/>
      <c r="R3" s="141" t="s">
        <v>179</v>
      </c>
      <c r="S3" s="180"/>
      <c r="T3" s="142" t="s">
        <v>180</v>
      </c>
    </row>
    <row r="4" spans="1:55" ht="7.2" customHeight="1" thickBot="1">
      <c r="A4" s="138"/>
      <c r="B4" s="139"/>
      <c r="C4" s="139"/>
      <c r="D4" s="139"/>
      <c r="E4" s="139"/>
      <c r="F4" s="139"/>
      <c r="G4" s="139"/>
      <c r="H4" s="139"/>
      <c r="I4" s="139"/>
      <c r="J4" s="139"/>
      <c r="K4" s="139"/>
      <c r="L4" s="139"/>
      <c r="M4" s="139"/>
      <c r="N4" s="139"/>
      <c r="O4" s="139"/>
      <c r="P4" s="139"/>
      <c r="Q4" s="139"/>
      <c r="R4" s="139"/>
      <c r="S4" s="139"/>
      <c r="T4" s="140"/>
    </row>
    <row r="5" spans="1:55" ht="29.4" customHeight="1" thickTop="1">
      <c r="A5" s="362" t="s">
        <v>181</v>
      </c>
      <c r="B5" s="312"/>
      <c r="C5" s="363"/>
      <c r="D5" s="372"/>
      <c r="E5" s="373"/>
      <c r="F5" s="373"/>
      <c r="G5" s="373"/>
      <c r="H5" s="373"/>
      <c r="I5" s="373"/>
      <c r="J5" s="373"/>
      <c r="K5" s="373"/>
      <c r="L5" s="373"/>
      <c r="M5" s="373"/>
      <c r="N5" s="373"/>
      <c r="O5" s="373"/>
      <c r="P5" s="373"/>
      <c r="Q5" s="373"/>
      <c r="R5" s="373"/>
      <c r="S5" s="373"/>
      <c r="T5" s="374"/>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row>
    <row r="6" spans="1:55" ht="32.4" customHeight="1">
      <c r="A6" s="395" t="s">
        <v>182</v>
      </c>
      <c r="B6" s="304"/>
      <c r="C6" s="304"/>
      <c r="D6" s="375"/>
      <c r="E6" s="367"/>
      <c r="F6" s="367"/>
      <c r="G6" s="367"/>
      <c r="H6" s="367"/>
      <c r="I6" s="367"/>
      <c r="J6" s="367"/>
      <c r="K6" s="367"/>
      <c r="L6" s="367"/>
      <c r="M6" s="367"/>
      <c r="N6" s="376"/>
      <c r="O6" s="364" t="s">
        <v>183</v>
      </c>
      <c r="P6" s="365"/>
      <c r="Q6" s="366"/>
      <c r="R6" s="367"/>
      <c r="S6" s="367"/>
      <c r="T6" s="368"/>
    </row>
    <row r="7" spans="1:55" ht="34.200000000000003" customHeight="1">
      <c r="A7" s="396" t="s">
        <v>184</v>
      </c>
      <c r="B7" s="274"/>
      <c r="C7" s="274"/>
      <c r="D7" s="393"/>
      <c r="E7" s="367"/>
      <c r="F7" s="367"/>
      <c r="G7" s="367"/>
      <c r="H7" s="367"/>
      <c r="I7" s="367"/>
      <c r="J7" s="367"/>
      <c r="K7" s="367"/>
      <c r="L7" s="367"/>
      <c r="M7" s="367"/>
      <c r="N7" s="367"/>
      <c r="O7" s="367"/>
      <c r="P7" s="394"/>
      <c r="Q7" s="386" t="s">
        <v>185</v>
      </c>
      <c r="R7" s="387"/>
      <c r="S7" s="388">
        <f>IF($Q$6=D8,F8,IF($Q$6=K8,M8,IF($Q$6=N8,P8,IF($Q$6=Q8,S8,IF($Q$6=D9,F9,IF($Q$6=D10,F10+M10+P10+S10,IF($Q$6=K10,M10+P10+S10,0)))))))+IF($Q$6=N10,P10+S10,IF($Q$6=Q10,S10,IF($Q$6=K9,M9,0)))</f>
        <v>0</v>
      </c>
      <c r="T7" s="297"/>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row>
    <row r="8" spans="1:55" ht="19.95" customHeight="1">
      <c r="A8" s="397" t="s">
        <v>186</v>
      </c>
      <c r="B8" s="277"/>
      <c r="C8" s="346"/>
      <c r="D8" s="389" t="str">
        <f>Y37</f>
        <v>１種・社</v>
      </c>
      <c r="E8" s="390"/>
      <c r="F8" s="181"/>
      <c r="G8" s="143"/>
      <c r="H8" s="143"/>
      <c r="I8" s="143"/>
      <c r="J8" s="143"/>
      <c r="K8" s="389" t="str">
        <f>Z37</f>
        <v>１種・大</v>
      </c>
      <c r="L8" s="390"/>
      <c r="M8" s="181"/>
      <c r="N8" s="389" t="str">
        <f>AA37</f>
        <v>２種・高</v>
      </c>
      <c r="O8" s="390"/>
      <c r="P8" s="184"/>
      <c r="Q8" s="389" t="str">
        <f>AB37</f>
        <v>３種・中</v>
      </c>
      <c r="R8" s="390"/>
      <c r="S8" s="391"/>
      <c r="T8" s="392"/>
      <c r="V8" s="94" t="s">
        <v>187</v>
      </c>
      <c r="W8" s="95"/>
      <c r="X8" s="95"/>
      <c r="Y8" s="95"/>
      <c r="Z8" s="95"/>
      <c r="AA8" s="95"/>
      <c r="AB8" s="95"/>
      <c r="AC8" s="95"/>
      <c r="AD8" s="95"/>
      <c r="AE8" s="95"/>
      <c r="AF8" s="95"/>
      <c r="AG8" s="95"/>
      <c r="AH8" s="95"/>
      <c r="AI8" s="95"/>
    </row>
    <row r="9" spans="1:55" ht="19.95" customHeight="1">
      <c r="A9" s="398"/>
      <c r="B9" s="399"/>
      <c r="C9" s="400"/>
      <c r="D9" s="377" t="str">
        <f>AC37</f>
        <v>４種・小</v>
      </c>
      <c r="E9" s="378"/>
      <c r="F9" s="182"/>
      <c r="G9" s="96"/>
      <c r="H9" s="96"/>
      <c r="I9" s="96"/>
      <c r="J9" s="96"/>
      <c r="K9" s="377" t="str">
        <f>AH37</f>
        <v>シ ニ ア</v>
      </c>
      <c r="L9" s="378"/>
      <c r="M9" s="182"/>
      <c r="N9" s="379"/>
      <c r="O9" s="380"/>
      <c r="P9" s="380"/>
      <c r="Q9" s="380"/>
      <c r="R9" s="380"/>
      <c r="S9" s="380"/>
      <c r="T9" s="381"/>
      <c r="V9" s="95"/>
      <c r="W9" s="95"/>
      <c r="X9" s="95"/>
      <c r="Y9" s="95"/>
      <c r="Z9" s="95"/>
      <c r="AA9" s="95"/>
      <c r="AB9" s="95"/>
      <c r="AC9" s="95"/>
      <c r="AD9" s="95"/>
      <c r="AE9" s="95"/>
      <c r="AF9" s="95"/>
      <c r="AG9" s="95"/>
      <c r="AH9" s="95"/>
      <c r="AI9" s="95"/>
    </row>
    <row r="10" spans="1:55" ht="19.95" customHeight="1" thickBot="1">
      <c r="A10" s="401"/>
      <c r="B10" s="309"/>
      <c r="C10" s="402"/>
      <c r="D10" s="382" t="str">
        <f>AD37</f>
        <v>女子一般</v>
      </c>
      <c r="E10" s="383"/>
      <c r="F10" s="183"/>
      <c r="G10" s="144"/>
      <c r="H10" s="144"/>
      <c r="I10" s="144"/>
      <c r="J10" s="144"/>
      <c r="K10" s="382" t="str">
        <f>AE37</f>
        <v>女子大学</v>
      </c>
      <c r="L10" s="383"/>
      <c r="M10" s="183"/>
      <c r="N10" s="382" t="str">
        <f>AF37</f>
        <v>女子高校</v>
      </c>
      <c r="O10" s="383"/>
      <c r="P10" s="185"/>
      <c r="Q10" s="382" t="str">
        <f>AG37</f>
        <v>女子中学</v>
      </c>
      <c r="R10" s="383"/>
      <c r="S10" s="384"/>
      <c r="T10" s="317"/>
      <c r="V10" s="95"/>
      <c r="W10" s="95"/>
      <c r="X10" s="95"/>
      <c r="Y10" s="95"/>
      <c r="Z10" s="95"/>
      <c r="AA10" s="95"/>
      <c r="AB10" s="95"/>
      <c r="AC10" s="95"/>
      <c r="AD10" s="95"/>
      <c r="AE10" s="95"/>
      <c r="AF10" s="95"/>
      <c r="AG10" s="95"/>
      <c r="AH10" s="95"/>
      <c r="AI10" s="95"/>
    </row>
    <row r="11" spans="1:55" ht="13.5" customHeight="1" thickTop="1">
      <c r="A11" s="385" t="s">
        <v>188</v>
      </c>
      <c r="B11" s="272"/>
      <c r="C11" s="272"/>
      <c r="D11" s="272"/>
      <c r="E11" s="272"/>
      <c r="F11" s="272"/>
      <c r="G11" s="272"/>
      <c r="H11" s="272"/>
      <c r="I11" s="272"/>
      <c r="J11" s="272"/>
      <c r="K11" s="272"/>
      <c r="L11" s="272"/>
      <c r="M11" s="272"/>
      <c r="N11" s="272"/>
      <c r="O11" s="272"/>
      <c r="P11" s="272"/>
      <c r="Q11" s="272"/>
      <c r="R11" s="272"/>
      <c r="S11" s="272"/>
      <c r="T11" s="281"/>
      <c r="V11" s="95"/>
      <c r="W11" s="95"/>
      <c r="X11" s="95"/>
      <c r="Y11" s="95"/>
      <c r="Z11" s="95"/>
      <c r="AA11" s="95"/>
      <c r="AB11" s="95"/>
      <c r="AC11" s="95"/>
      <c r="AD11" s="95"/>
      <c r="AE11" s="95"/>
      <c r="AF11" s="95"/>
      <c r="AG11" s="95"/>
      <c r="AH11" s="95"/>
      <c r="AI11" s="95"/>
    </row>
    <row r="12" spans="1:55" ht="14.25" customHeight="1" thickBot="1">
      <c r="A12" s="145"/>
      <c r="B12" s="146"/>
      <c r="C12" s="146"/>
      <c r="D12" s="146"/>
      <c r="E12" s="146"/>
      <c r="F12" s="146"/>
      <c r="G12" s="146"/>
      <c r="H12" s="146"/>
      <c r="I12" s="146"/>
      <c r="J12" s="146"/>
      <c r="K12" s="146"/>
      <c r="L12" s="146"/>
      <c r="M12" s="146"/>
      <c r="N12" s="146"/>
      <c r="O12" s="146"/>
      <c r="P12" s="146"/>
      <c r="Q12" s="146"/>
      <c r="R12" s="146"/>
      <c r="S12" s="146"/>
      <c r="T12" s="147"/>
      <c r="V12" s="95"/>
      <c r="W12" s="95"/>
      <c r="X12" s="95"/>
      <c r="Y12" s="95"/>
      <c r="Z12" s="95"/>
      <c r="AA12" s="95"/>
      <c r="AB12" s="95"/>
      <c r="AC12" s="95"/>
      <c r="AD12" s="95"/>
      <c r="AE12" s="95"/>
      <c r="AF12" s="95"/>
      <c r="AG12" s="95"/>
      <c r="AH12" s="95"/>
      <c r="AI12" s="95"/>
    </row>
    <row r="13" spans="1:55" ht="16.95" customHeight="1" thickTop="1">
      <c r="A13" s="403" t="s">
        <v>189</v>
      </c>
      <c r="B13" s="312"/>
      <c r="C13" s="404"/>
      <c r="D13" s="423">
        <v>2024</v>
      </c>
      <c r="E13" s="312"/>
      <c r="F13" s="97" t="s">
        <v>190</v>
      </c>
      <c r="G13" s="97"/>
      <c r="H13" s="97"/>
      <c r="I13" s="97"/>
      <c r="J13" s="97"/>
      <c r="K13" s="424"/>
      <c r="L13" s="373"/>
      <c r="M13" s="98" t="s">
        <v>179</v>
      </c>
      <c r="N13" s="186"/>
      <c r="O13" s="97" t="s">
        <v>180</v>
      </c>
      <c r="P13" s="99"/>
      <c r="Q13" s="99"/>
      <c r="R13" s="99"/>
      <c r="S13" s="99"/>
      <c r="T13" s="148"/>
      <c r="U13" s="100"/>
      <c r="V13" s="101"/>
      <c r="W13" s="101"/>
      <c r="X13" s="101"/>
      <c r="Y13" s="101"/>
      <c r="Z13" s="101"/>
      <c r="AA13" s="101"/>
      <c r="AB13" s="101"/>
      <c r="AC13" s="101"/>
      <c r="AD13" s="101"/>
      <c r="AE13" s="101"/>
      <c r="AF13" s="101"/>
      <c r="AG13" s="101"/>
      <c r="AH13" s="101"/>
      <c r="AI13" s="101"/>
      <c r="AJ13" s="100"/>
      <c r="AK13" s="100"/>
      <c r="AL13" s="100"/>
      <c r="AM13" s="100"/>
      <c r="AN13" s="100"/>
      <c r="AO13" s="100"/>
      <c r="AP13" s="100"/>
      <c r="AQ13" s="100"/>
      <c r="AR13" s="100"/>
      <c r="AS13" s="100"/>
      <c r="AT13" s="100"/>
      <c r="AU13" s="100"/>
      <c r="AV13" s="100"/>
      <c r="AW13" s="100"/>
      <c r="AX13" s="100"/>
      <c r="AY13" s="100"/>
      <c r="AZ13" s="100"/>
      <c r="BA13" s="100"/>
      <c r="BB13" s="100"/>
      <c r="BC13" s="100"/>
    </row>
    <row r="14" spans="1:55" ht="16.95" customHeight="1">
      <c r="A14" s="405" t="s">
        <v>191</v>
      </c>
      <c r="B14" s="406"/>
      <c r="C14" s="407"/>
      <c r="D14" s="428" t="s">
        <v>192</v>
      </c>
      <c r="E14" s="406"/>
      <c r="F14" s="406"/>
      <c r="G14" s="406"/>
      <c r="H14" s="406"/>
      <c r="I14" s="406"/>
      <c r="J14" s="406"/>
      <c r="K14" s="406"/>
      <c r="L14" s="406"/>
      <c r="M14" s="406"/>
      <c r="N14" s="406"/>
      <c r="O14" s="406"/>
      <c r="P14" s="406"/>
      <c r="Q14" s="406"/>
      <c r="R14" s="406"/>
      <c r="S14" s="406"/>
      <c r="T14" s="429"/>
      <c r="V14" s="95"/>
      <c r="W14" s="95"/>
      <c r="X14" s="95"/>
      <c r="Y14" s="95"/>
      <c r="Z14" s="95"/>
      <c r="AA14" s="95"/>
      <c r="AB14" s="95"/>
      <c r="AC14" s="95"/>
      <c r="AD14" s="95"/>
      <c r="AE14" s="95"/>
      <c r="AF14" s="95"/>
      <c r="AG14" s="95"/>
      <c r="AH14" s="95"/>
      <c r="AI14" s="95"/>
    </row>
    <row r="15" spans="1:55" ht="16.95" customHeight="1">
      <c r="A15" s="256" t="s">
        <v>187</v>
      </c>
      <c r="B15" s="257"/>
      <c r="C15" s="258"/>
      <c r="D15" s="259" t="s">
        <v>193</v>
      </c>
      <c r="E15" s="260"/>
      <c r="F15" s="149" t="s">
        <v>194</v>
      </c>
      <c r="G15" s="149"/>
      <c r="H15" s="149"/>
      <c r="I15" s="149"/>
      <c r="J15" s="149"/>
      <c r="K15" s="187"/>
      <c r="L15" s="149" t="s">
        <v>195</v>
      </c>
      <c r="M15" s="150"/>
      <c r="N15" s="150" t="s">
        <v>196</v>
      </c>
      <c r="O15" s="150"/>
      <c r="P15" s="425" t="s">
        <v>197</v>
      </c>
      <c r="Q15" s="260"/>
      <c r="R15" s="260"/>
      <c r="S15" s="260"/>
      <c r="T15" s="426"/>
      <c r="V15" s="95"/>
      <c r="W15" s="95"/>
      <c r="X15" s="95"/>
      <c r="Y15" s="95"/>
      <c r="Z15" s="95"/>
      <c r="AA15" s="95"/>
      <c r="AB15" s="95"/>
      <c r="AC15" s="95"/>
      <c r="AD15" s="95"/>
      <c r="AE15" s="95"/>
      <c r="AF15" s="95"/>
      <c r="AG15" s="95"/>
      <c r="AH15" s="95"/>
      <c r="AI15" s="95"/>
    </row>
    <row r="16" spans="1:55" ht="16.95" customHeight="1">
      <c r="A16" s="256" t="s">
        <v>187</v>
      </c>
      <c r="B16" s="257"/>
      <c r="C16" s="258"/>
      <c r="D16" s="259" t="s">
        <v>110</v>
      </c>
      <c r="E16" s="260"/>
      <c r="F16" s="149" t="s">
        <v>194</v>
      </c>
      <c r="G16" s="149"/>
      <c r="H16" s="149"/>
      <c r="I16" s="149"/>
      <c r="J16" s="149"/>
      <c r="K16" s="187"/>
      <c r="L16" s="149" t="s">
        <v>195</v>
      </c>
      <c r="M16" s="151" t="s">
        <v>198</v>
      </c>
      <c r="N16" s="427"/>
      <c r="O16" s="257"/>
      <c r="P16" s="425" t="s">
        <v>199</v>
      </c>
      <c r="Q16" s="260"/>
      <c r="R16" s="260"/>
      <c r="S16" s="260"/>
      <c r="T16" s="426"/>
      <c r="V16" s="95"/>
      <c r="W16" s="95"/>
      <c r="X16" s="95"/>
      <c r="Y16" s="95"/>
      <c r="Z16" s="95"/>
      <c r="AA16" s="95"/>
      <c r="AB16" s="95"/>
      <c r="AC16" s="95"/>
      <c r="AD16" s="95"/>
      <c r="AE16" s="95"/>
      <c r="AF16" s="95"/>
      <c r="AG16" s="95"/>
      <c r="AH16" s="95"/>
      <c r="AI16" s="95"/>
    </row>
    <row r="17" spans="1:55" ht="16.95" customHeight="1">
      <c r="A17" s="256" t="s">
        <v>187</v>
      </c>
      <c r="B17" s="257"/>
      <c r="C17" s="258"/>
      <c r="D17" s="259" t="s">
        <v>200</v>
      </c>
      <c r="E17" s="260"/>
      <c r="F17" s="149" t="s">
        <v>194</v>
      </c>
      <c r="G17" s="149"/>
      <c r="H17" s="149"/>
      <c r="I17" s="149"/>
      <c r="J17" s="149"/>
      <c r="K17" s="187"/>
      <c r="L17" s="149" t="s">
        <v>195</v>
      </c>
      <c r="M17" s="150"/>
      <c r="N17" s="150"/>
      <c r="O17" s="150"/>
      <c r="P17" s="150"/>
      <c r="Q17" s="150"/>
      <c r="R17" s="150"/>
      <c r="S17" s="150"/>
      <c r="T17" s="152"/>
      <c r="V17" s="95"/>
      <c r="W17" s="95"/>
      <c r="X17" s="95"/>
      <c r="Y17" s="95"/>
      <c r="Z17" s="95"/>
      <c r="AA17" s="95"/>
      <c r="AB17" s="95"/>
      <c r="AC17" s="95"/>
      <c r="AD17" s="95"/>
      <c r="AE17" s="95"/>
      <c r="AF17" s="95"/>
      <c r="AG17" s="95"/>
      <c r="AH17" s="95"/>
      <c r="AI17" s="95"/>
    </row>
    <row r="18" spans="1:55" ht="16.95" customHeight="1">
      <c r="A18" s="256" t="s">
        <v>187</v>
      </c>
      <c r="B18" s="257"/>
      <c r="C18" s="258"/>
      <c r="D18" s="259" t="s">
        <v>201</v>
      </c>
      <c r="E18" s="260"/>
      <c r="F18" s="260"/>
      <c r="G18" s="149"/>
      <c r="H18" s="149"/>
      <c r="I18" s="149"/>
      <c r="J18" s="149"/>
      <c r="K18" s="150"/>
      <c r="L18" s="150"/>
      <c r="M18" s="151" t="s">
        <v>202</v>
      </c>
      <c r="N18" s="261"/>
      <c r="O18" s="257"/>
      <c r="P18" s="257"/>
      <c r="Q18" s="257"/>
      <c r="R18" s="257"/>
      <c r="S18" s="257"/>
      <c r="T18" s="152" t="s">
        <v>203</v>
      </c>
      <c r="V18" s="95"/>
      <c r="W18" s="95"/>
      <c r="X18" s="95"/>
      <c r="Y18" s="95"/>
      <c r="Z18" s="95"/>
      <c r="AA18" s="95"/>
      <c r="AB18" s="95"/>
      <c r="AC18" s="95"/>
      <c r="AD18" s="95"/>
      <c r="AE18" s="95"/>
      <c r="AF18" s="95"/>
      <c r="AG18" s="95"/>
      <c r="AH18" s="95"/>
      <c r="AI18" s="95"/>
    </row>
    <row r="19" spans="1:55" ht="16.95" customHeight="1" thickBot="1">
      <c r="A19" s="266" t="s">
        <v>187</v>
      </c>
      <c r="B19" s="263"/>
      <c r="C19" s="267"/>
      <c r="D19" s="264" t="s">
        <v>204</v>
      </c>
      <c r="E19" s="265"/>
      <c r="F19" s="265"/>
      <c r="G19" s="265"/>
      <c r="H19" s="265"/>
      <c r="I19" s="265"/>
      <c r="J19" s="265"/>
      <c r="K19" s="265"/>
      <c r="L19" s="265"/>
      <c r="M19" s="153" t="s">
        <v>202</v>
      </c>
      <c r="N19" s="262"/>
      <c r="O19" s="263"/>
      <c r="P19" s="263"/>
      <c r="Q19" s="263"/>
      <c r="R19" s="263"/>
      <c r="S19" s="263"/>
      <c r="T19" s="154" t="s">
        <v>203</v>
      </c>
      <c r="U19" s="102"/>
      <c r="V19" s="103"/>
      <c r="W19" s="103"/>
      <c r="X19" s="103"/>
      <c r="Y19" s="103"/>
      <c r="Z19" s="103"/>
      <c r="AA19" s="103"/>
      <c r="AB19" s="103"/>
      <c r="AC19" s="103"/>
      <c r="AD19" s="103"/>
      <c r="AE19" s="103"/>
      <c r="AF19" s="103"/>
      <c r="AG19" s="103"/>
      <c r="AH19" s="103"/>
      <c r="AI19" s="103"/>
      <c r="AJ19" s="102"/>
      <c r="AK19" s="102"/>
      <c r="AL19" s="102"/>
      <c r="AM19" s="102"/>
      <c r="AN19" s="102"/>
      <c r="AO19" s="102"/>
      <c r="AP19" s="102"/>
      <c r="AQ19" s="102"/>
      <c r="AR19" s="102"/>
      <c r="AS19" s="102"/>
      <c r="AT19" s="102"/>
      <c r="AU19" s="102"/>
      <c r="AV19" s="102"/>
      <c r="AW19" s="102"/>
      <c r="AX19" s="102"/>
      <c r="AY19" s="102"/>
      <c r="AZ19" s="102"/>
      <c r="BA19" s="102"/>
      <c r="BB19" s="102"/>
      <c r="BC19" s="102"/>
    </row>
    <row r="20" spans="1:55" ht="16.95" customHeight="1" thickTop="1">
      <c r="A20" s="268" t="s">
        <v>187</v>
      </c>
      <c r="B20" s="269"/>
      <c r="C20" s="270"/>
      <c r="D20" s="279" t="s">
        <v>205</v>
      </c>
      <c r="E20" s="272"/>
      <c r="F20" s="272"/>
      <c r="G20" s="272"/>
      <c r="H20" s="272"/>
      <c r="I20" s="272"/>
      <c r="J20" s="272"/>
      <c r="K20" s="272"/>
      <c r="L20" s="146" t="s">
        <v>206</v>
      </c>
      <c r="M20" s="188"/>
      <c r="N20" s="271" t="s">
        <v>207</v>
      </c>
      <c r="O20" s="272"/>
      <c r="P20" s="155"/>
      <c r="Q20" s="155"/>
      <c r="R20" s="155"/>
      <c r="S20" s="155"/>
      <c r="T20" s="156"/>
      <c r="V20" s="95"/>
      <c r="W20" s="95"/>
      <c r="X20" s="95"/>
      <c r="Y20" s="95"/>
      <c r="Z20" s="95"/>
      <c r="AA20" s="95"/>
      <c r="AB20" s="95"/>
      <c r="AC20" s="95"/>
      <c r="AD20" s="95"/>
      <c r="AE20" s="95"/>
      <c r="AF20" s="95"/>
      <c r="AG20" s="95"/>
      <c r="AH20" s="95"/>
      <c r="AI20" s="95"/>
    </row>
    <row r="21" spans="1:55" ht="16.95" customHeight="1">
      <c r="A21" s="273"/>
      <c r="B21" s="274"/>
      <c r="C21" s="275"/>
      <c r="D21" s="280" t="s">
        <v>208</v>
      </c>
      <c r="E21" s="272"/>
      <c r="F21" s="272"/>
      <c r="G21" s="272"/>
      <c r="H21" s="272"/>
      <c r="I21" s="272"/>
      <c r="J21" s="272"/>
      <c r="K21" s="272"/>
      <c r="L21" s="272"/>
      <c r="M21" s="272"/>
      <c r="N21" s="272"/>
      <c r="O21" s="272"/>
      <c r="P21" s="272"/>
      <c r="Q21" s="272"/>
      <c r="R21" s="272"/>
      <c r="S21" s="272"/>
      <c r="T21" s="281"/>
      <c r="V21" s="95"/>
      <c r="W21" s="95"/>
      <c r="X21" s="95"/>
      <c r="Y21" s="95"/>
      <c r="Z21" s="95"/>
      <c r="AA21" s="95"/>
      <c r="AB21" s="95"/>
      <c r="AC21" s="95"/>
      <c r="AD21" s="95"/>
      <c r="AE21" s="95"/>
      <c r="AF21" s="95"/>
      <c r="AG21" s="95"/>
      <c r="AH21" s="95"/>
      <c r="AI21" s="95"/>
    </row>
    <row r="22" spans="1:55" ht="13.5" customHeight="1">
      <c r="A22" s="282"/>
      <c r="B22" s="283"/>
      <c r="C22" s="284"/>
      <c r="D22" s="278" t="s">
        <v>209</v>
      </c>
      <c r="E22" s="277"/>
      <c r="F22" s="277"/>
      <c r="G22" s="277"/>
      <c r="H22" s="277"/>
      <c r="I22" s="277"/>
      <c r="J22" s="277"/>
      <c r="K22" s="277"/>
      <c r="L22" s="157" t="s">
        <v>210</v>
      </c>
      <c r="M22" s="285"/>
      <c r="N22" s="283"/>
      <c r="O22" s="283"/>
      <c r="P22" s="276" t="s">
        <v>211</v>
      </c>
      <c r="Q22" s="277"/>
      <c r="R22" s="277"/>
      <c r="S22" s="189"/>
      <c r="T22" s="158" t="s">
        <v>212</v>
      </c>
      <c r="V22" s="95"/>
      <c r="W22" s="95"/>
      <c r="X22" s="95"/>
      <c r="Y22" s="95"/>
      <c r="Z22" s="95"/>
      <c r="AA22" s="95"/>
      <c r="AB22" s="95"/>
      <c r="AC22" s="95"/>
      <c r="AD22" s="95"/>
      <c r="AE22" s="95"/>
      <c r="AF22" s="95"/>
      <c r="AG22" s="95"/>
      <c r="AH22" s="95"/>
      <c r="AI22" s="95"/>
    </row>
    <row r="23" spans="1:55" ht="13.5" customHeight="1">
      <c r="A23" s="286" t="s">
        <v>213</v>
      </c>
      <c r="B23" s="287"/>
      <c r="C23" s="288"/>
      <c r="D23" s="293" t="s">
        <v>214</v>
      </c>
      <c r="E23" s="287"/>
      <c r="F23" s="287"/>
      <c r="G23" s="287"/>
      <c r="H23" s="287"/>
      <c r="I23" s="287"/>
      <c r="J23" s="287"/>
      <c r="K23" s="287"/>
      <c r="L23" s="287"/>
      <c r="M23" s="287"/>
      <c r="N23" s="287"/>
      <c r="O23" s="287"/>
      <c r="P23" s="287"/>
      <c r="Q23" s="287"/>
      <c r="R23" s="287"/>
      <c r="S23" s="287"/>
      <c r="T23" s="294"/>
      <c r="V23" s="95"/>
      <c r="W23" s="95"/>
      <c r="X23" s="95"/>
      <c r="Y23" s="95"/>
      <c r="Z23" s="95"/>
      <c r="AA23" s="95"/>
      <c r="AB23" s="95"/>
      <c r="AC23" s="95"/>
      <c r="AD23" s="95"/>
      <c r="AE23" s="95"/>
      <c r="AF23" s="95"/>
      <c r="AG23" s="95"/>
      <c r="AH23" s="95"/>
      <c r="AI23" s="95"/>
    </row>
    <row r="24" spans="1:55" ht="13.5" customHeight="1">
      <c r="A24" s="298"/>
      <c r="B24" s="290"/>
      <c r="C24" s="299"/>
      <c r="D24" s="295" t="s">
        <v>215</v>
      </c>
      <c r="E24" s="292"/>
      <c r="F24" s="292"/>
      <c r="G24" s="292"/>
      <c r="H24" s="292"/>
      <c r="I24" s="292"/>
      <c r="J24" s="292"/>
      <c r="K24" s="292"/>
      <c r="L24" s="159" t="s">
        <v>210</v>
      </c>
      <c r="M24" s="289"/>
      <c r="N24" s="290"/>
      <c r="O24" s="290"/>
      <c r="P24" s="291" t="s">
        <v>211</v>
      </c>
      <c r="Q24" s="292"/>
      <c r="R24" s="292"/>
      <c r="S24" s="190"/>
      <c r="T24" s="160" t="s">
        <v>212</v>
      </c>
      <c r="V24" s="95"/>
      <c r="W24" s="95"/>
      <c r="X24" s="95"/>
      <c r="Y24" s="95"/>
      <c r="Z24" s="95"/>
      <c r="AA24" s="95"/>
      <c r="AB24" s="95"/>
      <c r="AC24" s="95"/>
      <c r="AD24" s="95"/>
      <c r="AE24" s="95"/>
      <c r="AF24" s="95"/>
      <c r="AG24" s="95"/>
      <c r="AH24" s="95"/>
      <c r="AI24" s="95"/>
    </row>
    <row r="25" spans="1:55" ht="13.5" customHeight="1">
      <c r="A25" s="300" t="s">
        <v>213</v>
      </c>
      <c r="B25" s="274"/>
      <c r="C25" s="275"/>
      <c r="D25" s="296" t="s">
        <v>214</v>
      </c>
      <c r="E25" s="274"/>
      <c r="F25" s="274"/>
      <c r="G25" s="274"/>
      <c r="H25" s="274"/>
      <c r="I25" s="274"/>
      <c r="J25" s="274"/>
      <c r="K25" s="274"/>
      <c r="L25" s="274"/>
      <c r="M25" s="274"/>
      <c r="N25" s="274"/>
      <c r="O25" s="274"/>
      <c r="P25" s="274"/>
      <c r="Q25" s="274"/>
      <c r="R25" s="274"/>
      <c r="S25" s="274"/>
      <c r="T25" s="297"/>
      <c r="V25" s="95"/>
      <c r="W25" s="95"/>
      <c r="X25" s="95"/>
      <c r="Y25" s="95"/>
      <c r="Z25" s="95"/>
      <c r="AA25" s="95"/>
      <c r="AB25" s="95"/>
      <c r="AC25" s="95"/>
      <c r="AD25" s="95"/>
      <c r="AE25" s="95"/>
      <c r="AF25" s="95"/>
      <c r="AG25" s="95"/>
      <c r="AH25" s="95"/>
      <c r="AI25" s="95"/>
    </row>
    <row r="26" spans="1:55" ht="13.5" customHeight="1">
      <c r="A26" s="268"/>
      <c r="B26" s="269"/>
      <c r="C26" s="270"/>
      <c r="D26" s="279" t="s">
        <v>216</v>
      </c>
      <c r="E26" s="272"/>
      <c r="F26" s="272"/>
      <c r="G26" s="272"/>
      <c r="H26" s="272"/>
      <c r="I26" s="272"/>
      <c r="J26" s="272"/>
      <c r="K26" s="272"/>
      <c r="L26" s="146" t="s">
        <v>210</v>
      </c>
      <c r="M26" s="301"/>
      <c r="N26" s="269"/>
      <c r="O26" s="269"/>
      <c r="P26" s="302" t="s">
        <v>211</v>
      </c>
      <c r="Q26" s="272"/>
      <c r="R26" s="272"/>
      <c r="S26" s="191"/>
      <c r="T26" s="156" t="s">
        <v>212</v>
      </c>
      <c r="V26" s="95"/>
      <c r="W26" s="95"/>
      <c r="X26" s="95"/>
      <c r="Y26" s="95"/>
      <c r="Z26" s="95"/>
      <c r="AA26" s="95"/>
      <c r="AB26" s="95"/>
      <c r="AC26" s="95"/>
      <c r="AD26" s="95"/>
      <c r="AE26" s="95"/>
      <c r="AF26" s="95"/>
      <c r="AG26" s="95"/>
      <c r="AH26" s="95"/>
      <c r="AI26" s="95"/>
    </row>
    <row r="27" spans="1:55" ht="13.5" customHeight="1">
      <c r="A27" s="307" t="s">
        <v>217</v>
      </c>
      <c r="B27" s="274"/>
      <c r="C27" s="275"/>
      <c r="D27" s="296" t="s">
        <v>214</v>
      </c>
      <c r="E27" s="274"/>
      <c r="F27" s="274"/>
      <c r="G27" s="274"/>
      <c r="H27" s="274"/>
      <c r="I27" s="274"/>
      <c r="J27" s="274"/>
      <c r="K27" s="274"/>
      <c r="L27" s="274"/>
      <c r="M27" s="274"/>
      <c r="N27" s="274"/>
      <c r="O27" s="274"/>
      <c r="P27" s="274"/>
      <c r="Q27" s="274"/>
      <c r="R27" s="274"/>
      <c r="S27" s="274"/>
      <c r="T27" s="297"/>
      <c r="V27" s="95"/>
      <c r="W27" s="95"/>
      <c r="X27" s="95"/>
      <c r="Y27" s="95"/>
      <c r="Z27" s="95"/>
      <c r="AA27" s="95"/>
      <c r="AB27" s="95"/>
      <c r="AC27" s="95"/>
      <c r="AD27" s="95"/>
      <c r="AE27" s="95"/>
      <c r="AF27" s="95"/>
      <c r="AG27" s="95"/>
      <c r="AH27" s="95"/>
      <c r="AI27" s="95"/>
    </row>
    <row r="28" spans="1:55" ht="13.5" customHeight="1">
      <c r="A28" s="268" t="s">
        <v>187</v>
      </c>
      <c r="B28" s="269"/>
      <c r="C28" s="270"/>
      <c r="D28" s="279" t="s">
        <v>218</v>
      </c>
      <c r="E28" s="272"/>
      <c r="F28" s="272"/>
      <c r="G28" s="272"/>
      <c r="H28" s="272"/>
      <c r="I28" s="272"/>
      <c r="J28" s="272"/>
      <c r="K28" s="272"/>
      <c r="L28" s="272"/>
      <c r="M28" s="272"/>
      <c r="N28" s="272"/>
      <c r="O28" s="272"/>
      <c r="P28" s="272"/>
      <c r="Q28" s="272"/>
      <c r="R28" s="272"/>
      <c r="S28" s="272"/>
      <c r="T28" s="281"/>
      <c r="V28" s="95"/>
      <c r="W28" s="95"/>
      <c r="X28" s="95"/>
      <c r="Y28" s="95"/>
      <c r="Z28" s="95"/>
      <c r="AA28" s="95"/>
      <c r="AB28" s="95"/>
      <c r="AC28" s="95"/>
      <c r="AD28" s="95"/>
      <c r="AE28" s="95"/>
      <c r="AF28" s="95"/>
      <c r="AG28" s="95"/>
      <c r="AH28" s="95"/>
      <c r="AI28" s="95"/>
    </row>
    <row r="29" spans="1:55" ht="28.2" customHeight="1" thickBot="1">
      <c r="A29" s="308"/>
      <c r="B29" s="309"/>
      <c r="C29" s="310"/>
      <c r="D29" s="315"/>
      <c r="E29" s="316"/>
      <c r="F29" s="316"/>
      <c r="G29" s="316"/>
      <c r="H29" s="316"/>
      <c r="I29" s="316"/>
      <c r="J29" s="316"/>
      <c r="K29" s="316"/>
      <c r="L29" s="316"/>
      <c r="M29" s="316"/>
      <c r="N29" s="316"/>
      <c r="O29" s="316"/>
      <c r="P29" s="316"/>
      <c r="Q29" s="316"/>
      <c r="R29" s="316"/>
      <c r="S29" s="316"/>
      <c r="T29" s="317"/>
      <c r="U29" s="102"/>
      <c r="V29" s="103"/>
      <c r="W29" s="103"/>
      <c r="X29" s="103"/>
      <c r="Y29" s="103"/>
      <c r="Z29" s="103"/>
      <c r="AA29" s="103"/>
      <c r="AB29" s="103"/>
      <c r="AC29" s="103"/>
      <c r="AD29" s="103"/>
      <c r="AE29" s="103"/>
      <c r="AF29" s="103"/>
      <c r="AG29" s="103"/>
      <c r="AH29" s="103"/>
      <c r="AI29" s="103"/>
      <c r="AJ29" s="102"/>
      <c r="AK29" s="102"/>
      <c r="AL29" s="102"/>
      <c r="AM29" s="102"/>
      <c r="AN29" s="102"/>
      <c r="AO29" s="102"/>
      <c r="AP29" s="102"/>
      <c r="AQ29" s="102"/>
      <c r="AR29" s="102"/>
      <c r="AS29" s="102"/>
      <c r="AT29" s="102"/>
      <c r="AU29" s="102"/>
      <c r="AV29" s="102"/>
      <c r="AW29" s="102"/>
      <c r="AX29" s="102"/>
      <c r="AY29" s="102"/>
      <c r="AZ29" s="102"/>
      <c r="BA29" s="102"/>
      <c r="BB29" s="102"/>
      <c r="BC29" s="102"/>
    </row>
    <row r="30" spans="1:55" ht="9.6" customHeight="1" thickTop="1" thickBot="1">
      <c r="A30" s="161"/>
      <c r="B30" s="162"/>
      <c r="C30" s="162"/>
      <c r="D30" s="162"/>
      <c r="E30" s="162"/>
      <c r="F30" s="162"/>
      <c r="G30" s="162"/>
      <c r="H30" s="162"/>
      <c r="I30" s="162"/>
      <c r="J30" s="162"/>
      <c r="K30" s="162"/>
      <c r="L30" s="162"/>
      <c r="M30" s="162"/>
      <c r="N30" s="162"/>
      <c r="O30" s="162"/>
      <c r="P30" s="162"/>
      <c r="Q30" s="162"/>
      <c r="R30" s="162"/>
      <c r="S30" s="162"/>
      <c r="T30" s="163"/>
      <c r="W30" s="104"/>
      <c r="X30" s="105"/>
      <c r="Y30" s="106" t="str">
        <f>IF($Q$6=登録について!$B$45,$Q$6,"")</f>
        <v/>
      </c>
      <c r="Z30" s="107" t="str">
        <f>IF($Q$6=登録について!$B$46,$Q$6,"")</f>
        <v/>
      </c>
      <c r="AA30" s="107" t="str">
        <f>IF($Q$6=登録について!$B$47,$Q$6,"")</f>
        <v/>
      </c>
      <c r="AB30" s="107" t="str">
        <f>IF($Q$6=登録について!$B$48,$Q$6,"")</f>
        <v/>
      </c>
      <c r="AC30" s="107" t="str">
        <f>IF($Q$6=登録について!$B$49,$Q$6,"")</f>
        <v/>
      </c>
      <c r="AD30" s="107" t="str">
        <f>IF($Q$6=登録について!$B$50,$Q$6,"")</f>
        <v/>
      </c>
      <c r="AE30" s="107" t="str">
        <f>IF($Q$6=登録について!$B$51,$Q$6,"")</f>
        <v/>
      </c>
      <c r="AF30" s="107" t="str">
        <f>IF($Q$6=登録について!$B$52,$Q$6,"")</f>
        <v/>
      </c>
      <c r="AG30" s="107" t="str">
        <f>IF($Q$6=登録について!$B$53,$Q$6,"")</f>
        <v/>
      </c>
      <c r="AH30" s="108" t="str">
        <f>IF($Q$6=登録について!$B$54,$Q$6,"")</f>
        <v/>
      </c>
      <c r="AI30" s="109" t="s">
        <v>185</v>
      </c>
    </row>
    <row r="31" spans="1:55" ht="28.5" customHeight="1" thickTop="1">
      <c r="A31" s="164" t="s">
        <v>219</v>
      </c>
      <c r="B31" s="318" t="s">
        <v>220</v>
      </c>
      <c r="C31" s="319"/>
      <c r="D31" s="110" t="s">
        <v>206</v>
      </c>
      <c r="E31" s="111" t="str">
        <f>IF(ISERROR(VLOOKUP($Q$6,登録について!$B$43:$N$54,3))=FALSE,VLOOKUP($Q$6,登録について!$B$43:$N$54,3,FALSE),"")</f>
        <v/>
      </c>
      <c r="F31" s="110" t="s">
        <v>221</v>
      </c>
      <c r="G31" s="110"/>
      <c r="H31" s="110"/>
      <c r="I31" s="110"/>
      <c r="J31" s="110"/>
      <c r="K31" s="110" t="s">
        <v>222</v>
      </c>
      <c r="L31" s="110" t="s">
        <v>206</v>
      </c>
      <c r="M31" s="112">
        <f t="shared" ref="M31:M33" si="0">$S$7</f>
        <v>0</v>
      </c>
      <c r="N31" s="113" t="s">
        <v>223</v>
      </c>
      <c r="O31" s="114" t="s">
        <v>224</v>
      </c>
      <c r="P31" s="110" t="s">
        <v>225</v>
      </c>
      <c r="Q31" s="311">
        <f>IF(S7=0,0,AI31)</f>
        <v>0</v>
      </c>
      <c r="R31" s="312"/>
      <c r="S31" s="313" t="s">
        <v>221</v>
      </c>
      <c r="T31" s="314"/>
      <c r="W31" s="115" t="s">
        <v>219</v>
      </c>
      <c r="X31" s="116" t="s">
        <v>220</v>
      </c>
      <c r="Y31" s="117" t="str">
        <f>IF(ISERROR(VLOOKUP(Y30,登録について!$B$43:$N$54,3))=FALSE,VLOOKUP(Y30,登録について!$B$43:$N$54,3,FALSE)*F8,"")</f>
        <v/>
      </c>
      <c r="Z31" s="118" t="str">
        <f>IF(ISERROR(VLOOKUP(Z30,登録について!$B$43:$N$54,3))=FALSE,VLOOKUP(Z30,登録について!$B$43:$N$54,3,FALSE)*M8,"")</f>
        <v/>
      </c>
      <c r="AA31" s="118" t="str">
        <f>IF(ISERROR(VLOOKUP(AA30,登録について!$B$43:$N$54,3))=FALSE,VLOOKUP(AA30,登録について!$B$43:$N$54,3,FALSE)*P8,"")</f>
        <v/>
      </c>
      <c r="AB31" s="118" t="str">
        <f>IF(ISERROR(VLOOKUP(AB30,登録について!$B$43:$N$54,3))=FALSE,VLOOKUP(AB30,登録について!$B$43:$N$54,3,FALSE)*S8,"")</f>
        <v/>
      </c>
      <c r="AC31" s="118" t="str">
        <f>IF(ISERROR(VLOOKUP(AC30,登録について!$B$43:$N$54,3))=FALSE,VLOOKUP(AC30,登録について!$B$43:$N$54,3,FALSE)*F9,"")</f>
        <v/>
      </c>
      <c r="AD31" s="118" t="str">
        <f>IF(ISERROR(VLOOKUP(AD30,登録について!$B$43:$N$54,3))=FALSE,VLOOKUP(AD30,登録について!$B$43:$N$54,3,FALSE)*$F$10,"")</f>
        <v/>
      </c>
      <c r="AE31" s="118" t="str">
        <f>IF(ISERROR(VLOOKUP(AE30,登録について!$B$43:$N$54,3))=FALSE,VLOOKUP(AE30,登録について!$B$43:$N$54,3,FALSE)*$M$10,IF($Q$6=$D$10,VLOOKUP($K$10,登録について!$B$43:$N$54,3,FALSE)*$M$10,""))</f>
        <v/>
      </c>
      <c r="AF31" s="118" t="str">
        <f>IF(ISERROR(VLOOKUP(AF30,登録について!$B$43:$N$54,3))=FALSE,VLOOKUP(AF30,登録について!$B$43:$N$54,3,FALSE)*$P$10,IF($Q$6=$D$10,VLOOKUP($N$10,登録について!$B$43:$N$54,3,FALSE)*$P$10,IF($Q$6=$K$10,VLOOKUP($N$10,登録について!$B$43:$N$54,3,FALSE)*$P$10,"")))</f>
        <v/>
      </c>
      <c r="AG31" s="118" t="str">
        <f>IF(ISERROR(VLOOKUP(AG30,登録について!$B$43:$N$54,3))=FALSE,VLOOKUP(AG30,登録について!$B$43:$N$54,3,FALSE)*$S$10,IF($Q$6=$D$10,VLOOKUP($Q$10,登録について!$B$43:$N$54,3,FALSE)*$S$10,IF($Q$6=$K$10,VLOOKUP($Q$10,登録について!$B$43:$N$54,3,FALSE)*$S$10,IF($Q$6=$N$10,VLOOKUP($Q$10,登録について!$B$43:$N$54,3,FALSE)*$S$10,""))))</f>
        <v/>
      </c>
      <c r="AH31" s="119" t="str">
        <f>IF(ISERROR(VLOOKUP(AH30,登録について!$B$43:$N$54,3))=FALSE,VLOOKUP(AH30,登録について!$B$43:$N$54,3,FALSE)*M9,"")</f>
        <v/>
      </c>
      <c r="AI31" s="105">
        <f t="shared" ref="AI31:AI33" si="1">SUM(Y31:AH31)</f>
        <v>0</v>
      </c>
    </row>
    <row r="32" spans="1:55" ht="28.5" customHeight="1">
      <c r="A32" s="165" t="s">
        <v>226</v>
      </c>
      <c r="B32" s="320" t="s">
        <v>220</v>
      </c>
      <c r="C32" s="321"/>
      <c r="D32" s="120" t="s">
        <v>206</v>
      </c>
      <c r="E32" s="121" t="str">
        <f>IF(ISERROR(VLOOKUP($Q$6,登録について!$B$43:$N$54,6))=FALSE,VLOOKUP($Q$6,登録について!$B$43:$N$54,6,FALSE),"")</f>
        <v/>
      </c>
      <c r="F32" s="120" t="s">
        <v>221</v>
      </c>
      <c r="G32" s="120"/>
      <c r="H32" s="120"/>
      <c r="I32" s="120"/>
      <c r="J32" s="120"/>
      <c r="K32" s="120" t="s">
        <v>222</v>
      </c>
      <c r="L32" s="120" t="s">
        <v>206</v>
      </c>
      <c r="M32" s="122">
        <f t="shared" si="0"/>
        <v>0</v>
      </c>
      <c r="N32" s="123" t="s">
        <v>223</v>
      </c>
      <c r="O32" s="124" t="s">
        <v>224</v>
      </c>
      <c r="P32" s="120" t="s">
        <v>227</v>
      </c>
      <c r="Q32" s="303" t="str">
        <f>IF(S7=0,"",AI32)</f>
        <v/>
      </c>
      <c r="R32" s="304"/>
      <c r="S32" s="305" t="s">
        <v>221</v>
      </c>
      <c r="T32" s="306"/>
      <c r="W32" s="125" t="s">
        <v>226</v>
      </c>
      <c r="X32" s="116" t="s">
        <v>220</v>
      </c>
      <c r="Y32" s="117" t="str">
        <f>IF(ISERROR(VLOOKUP(Y30,登録について!$B$43:$N$54,6))=FALSE,VLOOKUP(Y30,登録について!$B$43:$N$54,6,FALSE)*F8,"")</f>
        <v/>
      </c>
      <c r="Z32" s="118" t="str">
        <f>IF(ISERROR(VLOOKUP(Z30,登録について!$B$43:$N$54,6))=FALSE,VLOOKUP(Z30,登録について!$B$43:$N$54,6,FALSE)*M8,"")</f>
        <v/>
      </c>
      <c r="AA32" s="118" t="str">
        <f>IF(ISERROR(VLOOKUP(AA30,登録について!$B$43:$N$54,6))=FALSE,VLOOKUP(AA30,登録について!$B$43:$N$54,6,FALSE)*P8,"")</f>
        <v/>
      </c>
      <c r="AB32" s="118" t="str">
        <f>IF(ISERROR(VLOOKUP(AB30,登録について!$B$43:$N$54,6))=FALSE,VLOOKUP(AB30,登録について!$B$43:$N$54,6,FALSE)*S8,"")</f>
        <v/>
      </c>
      <c r="AC32" s="118" t="str">
        <f>IF(ISERROR(VLOOKUP(AC30,登録について!$B$43:$N$54,6))=FALSE,VLOOKUP(AC30,登録について!$B$43:$N$54,6,FALSE)*F9,"")</f>
        <v/>
      </c>
      <c r="AD32" s="118" t="str">
        <f>IF(ISERROR(VLOOKUP(AD30,登録について!$B$43:$N$54,6))=FALSE,VLOOKUP(AD30,登録について!$B$43:$N$54,6,FALSE)*$F$10,"")</f>
        <v/>
      </c>
      <c r="AE32" s="118" t="str">
        <f>IF(ISERROR(VLOOKUP(AE30,登録について!$B$43:$N$54,6))=FALSE,VLOOKUP(AE30,登録について!$B$43:$N$54,6,FALSE)*$M$10,IF($Q$6=$D$10,VLOOKUP($K$10,登録について!$B$43:$N$54,6,FALSE)*$M$10,""))</f>
        <v/>
      </c>
      <c r="AF32" s="118" t="str">
        <f>IF(ISERROR(VLOOKUP(AF30,登録について!$B$43:$N$54,6))=FALSE,VLOOKUP(AF30,登録について!$B$43:$N$54,6,FALSE)*$P$10,IF($Q$6=$D$10,VLOOKUP($N$10,登録について!$B$43:$N$54,6,FALSE)*$P$10,IF($Q$6=$K$10,VLOOKUP($N$10,登録について!$B$43:$N$54,6,FALSE)*$P$10,"")))</f>
        <v/>
      </c>
      <c r="AG32" s="118" t="str">
        <f>IF(ISERROR(VLOOKUP(AG30,登録について!$B$43:$N$54,6))=FALSE,VLOOKUP(AG30,登録について!$B$43:$N$54,6,FALSE)*$S$10,IF($Q$6=$D$10,VLOOKUP($Q$10,登録について!$B$43:$N$54,6,FALSE)*$S$10,IF($Q$6=$K$10,VLOOKUP($Q$10,登録について!$B$43:$N$54,6,FALSE)*$S$10,IF($Q$6=$N$10,VLOOKUP($Q$10,登録について!$B$43:$N$54,6,FALSE)*$S$10,""))))</f>
        <v/>
      </c>
      <c r="AH32" s="119" t="str">
        <f>IF(ISERROR(VLOOKUP(AH30,登録について!$B$43:$N$54,6))=FALSE,VLOOKUP(AH30,登録について!$B$43:$N$54,6,FALSE)*M9,"")</f>
        <v/>
      </c>
      <c r="AI32" s="105">
        <f t="shared" si="1"/>
        <v>0</v>
      </c>
    </row>
    <row r="33" spans="1:55" ht="28.5" customHeight="1" thickBot="1">
      <c r="A33" s="165" t="s">
        <v>228</v>
      </c>
      <c r="B33" s="320" t="s">
        <v>220</v>
      </c>
      <c r="C33" s="321"/>
      <c r="D33" s="120" t="s">
        <v>206</v>
      </c>
      <c r="E33" s="121" t="str">
        <f>IF(ISERROR(VLOOKUP($Q$6,登録について!$B$43:$N$54,9))=FALSE,VLOOKUP($Q$6,登録について!$B$43:$N$54,9,FALSE),"")</f>
        <v/>
      </c>
      <c r="F33" s="120" t="s">
        <v>221</v>
      </c>
      <c r="G33" s="120"/>
      <c r="H33" s="120"/>
      <c r="I33" s="120"/>
      <c r="J33" s="120"/>
      <c r="K33" s="120" t="s">
        <v>222</v>
      </c>
      <c r="L33" s="120" t="s">
        <v>206</v>
      </c>
      <c r="M33" s="122">
        <f t="shared" si="0"/>
        <v>0</v>
      </c>
      <c r="N33" s="123" t="s">
        <v>223</v>
      </c>
      <c r="O33" s="124" t="s">
        <v>224</v>
      </c>
      <c r="P33" s="120" t="s">
        <v>229</v>
      </c>
      <c r="Q33" s="303" t="str">
        <f>IF(S7=0,"",AI33)</f>
        <v/>
      </c>
      <c r="R33" s="304"/>
      <c r="S33" s="305" t="s">
        <v>221</v>
      </c>
      <c r="T33" s="306"/>
      <c r="W33" s="115" t="s">
        <v>228</v>
      </c>
      <c r="X33" s="116" t="s">
        <v>220</v>
      </c>
      <c r="Y33" s="117" t="str">
        <f>IF(ISERROR(VLOOKUP(Y30,登録について!$B$43:$N$54,9))=FALSE,VLOOKUP(Y30,登録について!$B$43:$N$54,9,FALSE)*F8,"")</f>
        <v/>
      </c>
      <c r="Z33" s="118" t="str">
        <f>IF(ISERROR(VLOOKUP(Z30,登録について!$B$43:$N$54,9))=FALSE,VLOOKUP(Z30,登録について!$B$43:$N$54,9,FALSE)*M8,"")</f>
        <v/>
      </c>
      <c r="AA33" s="118" t="str">
        <f>IF(ISERROR(VLOOKUP(AA30,登録について!$B$43:$N$54,9))=FALSE,VLOOKUP(AA30,登録について!$B$43:$N$54,9,FALSE)*P8,"")</f>
        <v/>
      </c>
      <c r="AB33" s="118" t="str">
        <f>IF(ISERROR(VLOOKUP(AB30,登録について!$B$43:$N$54,9))=FALSE,VLOOKUP(AB30,登録について!$B$43:$N$54,9,FALSE)*S8,"")</f>
        <v/>
      </c>
      <c r="AC33" s="118" t="str">
        <f>IF(ISERROR(VLOOKUP(AC30,登録について!$B$43:$N$54,9))=FALSE,VLOOKUP(AC30,登録について!$B$43:$N$54,9,FALSE)*F9,"")</f>
        <v/>
      </c>
      <c r="AD33" s="118" t="str">
        <f>IF(ISERROR(VLOOKUP(AD30,登録について!$B$43:$N$54,9))=FALSE,VLOOKUP(AD30,登録について!$B$43:$N$54,9,FALSE)*$F$10,"")</f>
        <v/>
      </c>
      <c r="AE33" s="118" t="str">
        <f>IF(ISERROR(VLOOKUP(AE30,登録について!$B$43:$N$54,9))=FALSE,VLOOKUP(AE30,登録について!$B$43:$N$54,9,FALSE)*$M$10,IF($Q$6=$D$10,VLOOKUP($K$10,登録について!$B$43:$N$54,9,FALSE)*$M$10,""))</f>
        <v/>
      </c>
      <c r="AF33" s="118" t="str">
        <f>IF(ISERROR(VLOOKUP(AF30,登録について!$B$43:$N$54,9))=FALSE,VLOOKUP(AF30,登録について!$B$43:$N$54,9,FALSE)*$P$10,IF($Q$6=$D$10,VLOOKUP(N10,登録について!$B$43:$N$54,9,FALSE)*$P$10,IF($Q$6=$K$10,VLOOKUP(N10,登録について!$B$43:$N$54,9,FALSE)*$P$10,"")))</f>
        <v/>
      </c>
      <c r="AG33" s="118" t="str">
        <f>IF(ISERROR(VLOOKUP(AG30,登録について!$B$43:$N$54,9))=FALSE,VLOOKUP(AG30,登録について!$B$43:$N$54,9,FALSE)*$S$10,IF($Q$6=$D$10,VLOOKUP($Q$10,登録について!$B$43:$N$54,9,FALSE)*$S$10,IF($Q$6=$K$10,VLOOKUP($Q$10,登録について!$B$43:$N$54,9,FALSE)*$S$10,IF($Q$6=$N10,VLOOKUP($Q$10,登録について!$B$43:$N$54,9,FALSE)*$S$10,""))))</f>
        <v/>
      </c>
      <c r="AH33" s="119" t="str">
        <f>IF(ISERROR(VLOOKUP(AH30,登録について!$B$45:$N$54,9))=FALSE,VLOOKUP(AH30,登録について!$B$45:$N$54,9,FALSE)*M9,"")</f>
        <v/>
      </c>
      <c r="AI33" s="105">
        <f t="shared" si="1"/>
        <v>0</v>
      </c>
    </row>
    <row r="34" spans="1:55" ht="28.5" customHeight="1" thickTop="1" thickBot="1">
      <c r="A34" s="334" t="s">
        <v>230</v>
      </c>
      <c r="B34" s="323"/>
      <c r="C34" s="323"/>
      <c r="D34" s="323"/>
      <c r="E34" s="323"/>
      <c r="F34" s="323"/>
      <c r="G34" s="323"/>
      <c r="H34" s="323"/>
      <c r="I34" s="323"/>
      <c r="J34" s="323"/>
      <c r="K34" s="323"/>
      <c r="L34" s="323"/>
      <c r="M34" s="323"/>
      <c r="N34" s="323"/>
      <c r="O34" s="335"/>
      <c r="P34" s="166" t="s">
        <v>231</v>
      </c>
      <c r="Q34" s="322">
        <f>SUM(Q31:R33)</f>
        <v>0</v>
      </c>
      <c r="R34" s="323"/>
      <c r="S34" s="324" t="s">
        <v>232</v>
      </c>
      <c r="T34" s="325"/>
      <c r="U34" s="13"/>
      <c r="V34" s="13"/>
      <c r="W34" s="13"/>
      <c r="X34" s="13"/>
      <c r="Y34" s="84">
        <f>登録について!O90</f>
        <v>0</v>
      </c>
      <c r="Z34" s="84">
        <f>登録について!O101</f>
        <v>0</v>
      </c>
      <c r="AA34" s="84">
        <f>登録について!O111</f>
        <v>0</v>
      </c>
      <c r="AB34" s="84">
        <f>登録について!O122</f>
        <v>0</v>
      </c>
      <c r="AC34" s="84">
        <f>登録について!O134</f>
        <v>0</v>
      </c>
      <c r="AD34" s="84">
        <f>登録について!$O$101</f>
        <v>0</v>
      </c>
      <c r="AE34" s="84">
        <f>登録について!$O$101</f>
        <v>0</v>
      </c>
      <c r="AF34" s="84">
        <f>登録について!$O$101</f>
        <v>0</v>
      </c>
      <c r="AG34" s="84">
        <f>登録について!$O$101</f>
        <v>0</v>
      </c>
      <c r="AH34" s="84">
        <f>登録について!$O$101</f>
        <v>0</v>
      </c>
      <c r="AJ34" s="13"/>
      <c r="AK34" s="13"/>
      <c r="AL34" s="13"/>
      <c r="AM34" s="13"/>
      <c r="AN34" s="13"/>
      <c r="AO34" s="13"/>
      <c r="AP34" s="13"/>
      <c r="AQ34" s="13"/>
      <c r="AR34" s="13"/>
      <c r="AS34" s="13"/>
      <c r="AT34" s="13"/>
      <c r="AU34" s="13"/>
      <c r="AV34" s="13"/>
      <c r="AW34" s="13"/>
      <c r="AX34" s="13"/>
      <c r="AY34" s="13"/>
      <c r="AZ34" s="13"/>
      <c r="BA34" s="13"/>
      <c r="BB34" s="13"/>
      <c r="BC34" s="13"/>
    </row>
    <row r="35" spans="1:55" ht="81" customHeight="1" thickTop="1">
      <c r="A35" s="417" t="s">
        <v>250</v>
      </c>
      <c r="B35" s="418"/>
      <c r="C35" s="418"/>
      <c r="D35" s="418"/>
      <c r="E35" s="418"/>
      <c r="F35" s="418"/>
      <c r="G35" s="418"/>
      <c r="H35" s="418"/>
      <c r="I35" s="418"/>
      <c r="J35" s="418"/>
      <c r="K35" s="418"/>
      <c r="L35" s="418"/>
      <c r="M35" s="418"/>
      <c r="N35" s="418"/>
      <c r="O35" s="418"/>
      <c r="P35" s="418"/>
      <c r="Q35" s="418"/>
      <c r="R35" s="418"/>
      <c r="S35" s="418"/>
      <c r="T35" s="419"/>
      <c r="U35" s="3"/>
      <c r="V35" s="3"/>
      <c r="W35" s="126"/>
      <c r="X35" s="127"/>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5.6" customHeight="1" thickBot="1">
      <c r="A36" s="420"/>
      <c r="B36" s="421"/>
      <c r="C36" s="421"/>
      <c r="D36" s="421"/>
      <c r="E36" s="421"/>
      <c r="F36" s="421"/>
      <c r="G36" s="421"/>
      <c r="H36" s="421"/>
      <c r="I36" s="421"/>
      <c r="J36" s="421"/>
      <c r="K36" s="421"/>
      <c r="L36" s="421"/>
      <c r="M36" s="421"/>
      <c r="N36" s="421"/>
      <c r="O36" s="421"/>
      <c r="P36" s="421"/>
      <c r="Q36" s="421"/>
      <c r="R36" s="421"/>
      <c r="S36" s="421"/>
      <c r="T36" s="422"/>
      <c r="W36" s="126"/>
      <c r="X36" s="127"/>
      <c r="Y36" s="3"/>
      <c r="Z36" s="3"/>
      <c r="AA36" s="3"/>
      <c r="AB36" s="3"/>
      <c r="AC36" s="3"/>
      <c r="AD36" s="3"/>
      <c r="AE36" s="3"/>
      <c r="AF36" s="3"/>
      <c r="AG36" s="3"/>
      <c r="AH36" s="3"/>
      <c r="AI36" s="3"/>
    </row>
    <row r="37" spans="1:55" ht="25.2" customHeight="1" thickTop="1">
      <c r="A37" s="326" t="s">
        <v>205</v>
      </c>
      <c r="B37" s="327"/>
      <c r="C37" s="327"/>
      <c r="D37" s="128" t="s">
        <v>206</v>
      </c>
      <c r="E37" s="167">
        <v>11000</v>
      </c>
      <c r="F37" s="129" t="s">
        <v>221</v>
      </c>
      <c r="G37" s="129"/>
      <c r="H37" s="129"/>
      <c r="I37" s="129"/>
      <c r="J37" s="129"/>
      <c r="K37" s="129" t="s">
        <v>222</v>
      </c>
      <c r="L37" s="129" t="s">
        <v>206</v>
      </c>
      <c r="M37" s="168">
        <f>M20</f>
        <v>0</v>
      </c>
      <c r="N37" s="328" t="s">
        <v>233</v>
      </c>
      <c r="O37" s="329"/>
      <c r="P37" s="129" t="s">
        <v>234</v>
      </c>
      <c r="Q37" s="330">
        <f>E37*M37</f>
        <v>0</v>
      </c>
      <c r="R37" s="331"/>
      <c r="S37" s="332" t="s">
        <v>221</v>
      </c>
      <c r="T37" s="333"/>
      <c r="W37" s="130"/>
      <c r="X37" s="130"/>
      <c r="Y37" s="127" t="s">
        <v>71</v>
      </c>
      <c r="Z37" s="127" t="s">
        <v>73</v>
      </c>
      <c r="AA37" s="127" t="s">
        <v>74</v>
      </c>
      <c r="AB37" s="127" t="s">
        <v>75</v>
      </c>
      <c r="AC37" s="127" t="s">
        <v>76</v>
      </c>
      <c r="AD37" s="127" t="s">
        <v>77</v>
      </c>
      <c r="AE37" s="127" t="s">
        <v>78</v>
      </c>
      <c r="AF37" s="127" t="s">
        <v>79</v>
      </c>
      <c r="AG37" s="127" t="s">
        <v>80</v>
      </c>
      <c r="AH37" s="127" t="s">
        <v>81</v>
      </c>
    </row>
    <row r="38" spans="1:55" ht="13.05" customHeight="1">
      <c r="A38" s="359" t="s">
        <v>209</v>
      </c>
      <c r="B38" s="277"/>
      <c r="C38" s="360"/>
      <c r="D38" s="343" t="s">
        <v>206</v>
      </c>
      <c r="E38" s="345">
        <f>S22</f>
        <v>0</v>
      </c>
      <c r="F38" s="341" t="s">
        <v>221</v>
      </c>
      <c r="G38" s="131"/>
      <c r="H38" s="131"/>
      <c r="I38" s="131"/>
      <c r="J38" s="131"/>
      <c r="K38" s="341"/>
      <c r="L38" s="341"/>
      <c r="M38" s="341"/>
      <c r="N38" s="341" t="s">
        <v>224</v>
      </c>
      <c r="O38" s="346"/>
      <c r="P38" s="336" t="s">
        <v>235</v>
      </c>
      <c r="Q38" s="338">
        <f>E38</f>
        <v>0</v>
      </c>
      <c r="R38" s="339"/>
      <c r="S38" s="341" t="s">
        <v>221</v>
      </c>
      <c r="T38" s="342"/>
      <c r="U38" s="6"/>
      <c r="V38" s="6"/>
      <c r="W38" s="6"/>
      <c r="X38" s="132"/>
      <c r="Y38" s="6">
        <f>登録について!O94</f>
        <v>0</v>
      </c>
      <c r="Z38" s="6">
        <f>登録について!O105</f>
        <v>0</v>
      </c>
      <c r="AA38" s="6">
        <f>登録について!O115</f>
        <v>0</v>
      </c>
      <c r="AB38" s="6">
        <f>登録について!O127</f>
        <v>0</v>
      </c>
      <c r="AC38" s="6">
        <f>登録について!O138</f>
        <v>0</v>
      </c>
      <c r="AD38" s="6">
        <f>登録について!$O$105</f>
        <v>0</v>
      </c>
      <c r="AE38" s="6">
        <f>登録について!$O$105</f>
        <v>0</v>
      </c>
      <c r="AF38" s="6">
        <f>登録について!$O$105</f>
        <v>0</v>
      </c>
      <c r="AG38" s="6">
        <f>登録について!$O$105</f>
        <v>0</v>
      </c>
      <c r="AH38" s="6">
        <f>登録について!$O$105</f>
        <v>0</v>
      </c>
      <c r="AI38" s="132"/>
      <c r="AJ38" s="6"/>
      <c r="AK38" s="6"/>
      <c r="AL38" s="6"/>
      <c r="AM38" s="6"/>
      <c r="AN38" s="6"/>
      <c r="AO38" s="6"/>
      <c r="AP38" s="6"/>
      <c r="AQ38" s="6"/>
      <c r="AR38" s="6"/>
      <c r="AS38" s="6"/>
      <c r="AT38" s="6"/>
      <c r="AU38" s="6"/>
      <c r="AV38" s="6"/>
      <c r="AW38" s="6"/>
      <c r="AX38" s="6"/>
      <c r="AY38" s="6"/>
      <c r="AZ38" s="6"/>
      <c r="BA38" s="6"/>
      <c r="BB38" s="6"/>
      <c r="BC38" s="6"/>
    </row>
    <row r="39" spans="1:55" ht="13.05" customHeight="1">
      <c r="A39" s="348" t="s">
        <v>213</v>
      </c>
      <c r="B39" s="287"/>
      <c r="C39" s="349"/>
      <c r="D39" s="344"/>
      <c r="E39" s="287"/>
      <c r="F39" s="287"/>
      <c r="G39" s="131"/>
      <c r="H39" s="131"/>
      <c r="I39" s="131"/>
      <c r="J39" s="131"/>
      <c r="K39" s="287"/>
      <c r="L39" s="287"/>
      <c r="M39" s="287"/>
      <c r="N39" s="287"/>
      <c r="O39" s="347"/>
      <c r="P39" s="337"/>
      <c r="Q39" s="340"/>
      <c r="R39" s="340"/>
      <c r="S39" s="287"/>
      <c r="T39" s="294"/>
      <c r="U39" s="6"/>
      <c r="V39" s="6"/>
      <c r="W39" s="6"/>
      <c r="X39" s="132"/>
      <c r="Y39" s="6"/>
      <c r="Z39" s="6"/>
      <c r="AA39" s="6"/>
      <c r="AB39" s="6"/>
      <c r="AC39" s="6"/>
      <c r="AD39" s="6"/>
      <c r="AE39" s="6"/>
      <c r="AF39" s="6"/>
      <c r="AG39" s="6"/>
      <c r="AH39" s="6"/>
      <c r="AI39" s="132"/>
      <c r="AJ39" s="6"/>
      <c r="AK39" s="6"/>
      <c r="AL39" s="6"/>
      <c r="AM39" s="6"/>
      <c r="AN39" s="6"/>
      <c r="AO39" s="6"/>
      <c r="AP39" s="6"/>
      <c r="AQ39" s="6"/>
      <c r="AR39" s="6"/>
      <c r="AS39" s="6"/>
      <c r="AT39" s="6"/>
      <c r="AU39" s="6"/>
      <c r="AV39" s="6"/>
      <c r="AW39" s="6"/>
      <c r="AX39" s="6"/>
      <c r="AY39" s="6"/>
      <c r="AZ39" s="6"/>
      <c r="BA39" s="6"/>
      <c r="BB39" s="6"/>
      <c r="BC39" s="6"/>
    </row>
    <row r="40" spans="1:55" ht="13.05" customHeight="1" thickBot="1">
      <c r="A40" s="432" t="s">
        <v>215</v>
      </c>
      <c r="B40" s="292"/>
      <c r="C40" s="433"/>
      <c r="D40" s="408" t="s">
        <v>206</v>
      </c>
      <c r="E40" s="434">
        <f>S24</f>
        <v>0</v>
      </c>
      <c r="F40" s="408" t="s">
        <v>221</v>
      </c>
      <c r="G40" s="133"/>
      <c r="H40" s="133"/>
      <c r="I40" s="133"/>
      <c r="J40" s="133"/>
      <c r="K40" s="408"/>
      <c r="L40" s="408"/>
      <c r="M40" s="408"/>
      <c r="N40" s="408" t="s">
        <v>224</v>
      </c>
      <c r="O40" s="409"/>
      <c r="P40" s="410" t="s">
        <v>236</v>
      </c>
      <c r="Q40" s="412">
        <f>E40</f>
        <v>0</v>
      </c>
      <c r="R40" s="413"/>
      <c r="S40" s="408" t="s">
        <v>221</v>
      </c>
      <c r="T40" s="415"/>
      <c r="U40" s="13"/>
      <c r="V40" s="13"/>
      <c r="X40" s="127"/>
      <c r="Y40" s="84">
        <f>登録について!O95</f>
        <v>0</v>
      </c>
      <c r="Z40" s="84">
        <f>登録について!O106</f>
        <v>0</v>
      </c>
      <c r="AA40" s="84">
        <f>登録について!O116</f>
        <v>0</v>
      </c>
      <c r="AB40" s="84">
        <f>登録について!O128</f>
        <v>0</v>
      </c>
      <c r="AC40" s="84">
        <f>登録について!O139</f>
        <v>0</v>
      </c>
      <c r="AD40" s="84">
        <f>登録について!$O$106</f>
        <v>0</v>
      </c>
      <c r="AE40" s="84">
        <f>登録について!$O$106</f>
        <v>0</v>
      </c>
      <c r="AF40" s="84">
        <f>登録について!$O$106</f>
        <v>0</v>
      </c>
      <c r="AG40" s="84">
        <f>登録について!$O$106</f>
        <v>0</v>
      </c>
      <c r="AH40" s="84">
        <f>登録について!$O$106</f>
        <v>0</v>
      </c>
      <c r="AJ40" s="13"/>
      <c r="AK40" s="13"/>
      <c r="AL40" s="13"/>
      <c r="AM40" s="13"/>
      <c r="AN40" s="13"/>
      <c r="AO40" s="13"/>
      <c r="AP40" s="13"/>
      <c r="AQ40" s="13"/>
      <c r="AR40" s="13"/>
      <c r="AS40" s="13"/>
      <c r="AT40" s="13"/>
      <c r="AU40" s="13"/>
      <c r="AV40" s="13"/>
      <c r="AW40" s="13"/>
      <c r="AX40" s="13"/>
      <c r="AY40" s="13"/>
      <c r="AZ40" s="13"/>
      <c r="BA40" s="13"/>
      <c r="BB40" s="13"/>
      <c r="BC40" s="13"/>
    </row>
    <row r="41" spans="1:55" ht="13.05" customHeight="1" thickTop="1" thickBot="1">
      <c r="A41" s="430" t="s">
        <v>213</v>
      </c>
      <c r="B41" s="309"/>
      <c r="C41" s="431"/>
      <c r="D41" s="309"/>
      <c r="E41" s="309"/>
      <c r="F41" s="309"/>
      <c r="G41" s="133"/>
      <c r="H41" s="133"/>
      <c r="I41" s="133"/>
      <c r="J41" s="133"/>
      <c r="K41" s="309"/>
      <c r="L41" s="309"/>
      <c r="M41" s="309"/>
      <c r="N41" s="309"/>
      <c r="O41" s="402"/>
      <c r="P41" s="411"/>
      <c r="Q41" s="414"/>
      <c r="R41" s="414"/>
      <c r="S41" s="309"/>
      <c r="T41" s="416"/>
      <c r="U41" s="13"/>
      <c r="V41" s="13"/>
      <c r="X41" s="127"/>
      <c r="AJ41" s="13"/>
      <c r="AK41" s="13"/>
      <c r="AL41" s="13"/>
      <c r="AM41" s="13"/>
      <c r="AN41" s="13"/>
      <c r="AO41" s="13"/>
      <c r="AP41" s="13"/>
      <c r="AQ41" s="13"/>
      <c r="AR41" s="13"/>
      <c r="AS41" s="13"/>
      <c r="AT41" s="13"/>
      <c r="AU41" s="13"/>
      <c r="AV41" s="13"/>
      <c r="AW41" s="13"/>
      <c r="AX41" s="13"/>
      <c r="AY41" s="13"/>
      <c r="AZ41" s="13"/>
      <c r="BA41" s="13"/>
      <c r="BB41" s="13"/>
      <c r="BC41" s="13"/>
    </row>
    <row r="42" spans="1:55" ht="13.05" customHeight="1" thickTop="1">
      <c r="A42" s="359" t="s">
        <v>216</v>
      </c>
      <c r="B42" s="277"/>
      <c r="C42" s="360"/>
      <c r="D42" s="343" t="s">
        <v>206</v>
      </c>
      <c r="E42" s="345">
        <f>S26</f>
        <v>0</v>
      </c>
      <c r="F42" s="341" t="s">
        <v>221</v>
      </c>
      <c r="G42" s="131"/>
      <c r="H42" s="131"/>
      <c r="I42" s="131"/>
      <c r="J42" s="131"/>
      <c r="K42" s="341"/>
      <c r="L42" s="341"/>
      <c r="M42" s="341"/>
      <c r="N42" s="341" t="s">
        <v>224</v>
      </c>
      <c r="O42" s="346"/>
      <c r="P42" s="336" t="s">
        <v>237</v>
      </c>
      <c r="Q42" s="338">
        <f>E42</f>
        <v>0</v>
      </c>
      <c r="R42" s="339"/>
      <c r="S42" s="341" t="s">
        <v>221</v>
      </c>
      <c r="T42" s="342"/>
      <c r="U42" s="6"/>
      <c r="V42" s="6"/>
      <c r="W42" s="6"/>
      <c r="X42" s="132"/>
      <c r="Y42" s="6">
        <f>登録について!O98</f>
        <v>0</v>
      </c>
      <c r="Z42" s="6">
        <f>登録について!O109</f>
        <v>0</v>
      </c>
      <c r="AA42" s="6">
        <f>登録について!O119</f>
        <v>0</v>
      </c>
      <c r="AB42" s="6">
        <f>登録について!O131</f>
        <v>0</v>
      </c>
      <c r="AC42" s="6">
        <f>登録について!O142</f>
        <v>0</v>
      </c>
      <c r="AD42" s="6">
        <f>登録について!$O$105</f>
        <v>0</v>
      </c>
      <c r="AE42" s="6">
        <f>登録について!$O$105</f>
        <v>0</v>
      </c>
      <c r="AF42" s="6">
        <f>登録について!$O$105</f>
        <v>0</v>
      </c>
      <c r="AG42" s="6">
        <f>登録について!$O$105</f>
        <v>0</v>
      </c>
      <c r="AH42" s="6">
        <f>登録について!$O$105</f>
        <v>0</v>
      </c>
      <c r="AI42" s="132"/>
      <c r="AJ42" s="6"/>
      <c r="AK42" s="6"/>
      <c r="AL42" s="6"/>
      <c r="AM42" s="6"/>
      <c r="AN42" s="6"/>
      <c r="AO42" s="6"/>
      <c r="AP42" s="6"/>
      <c r="AQ42" s="6"/>
      <c r="AR42" s="6"/>
      <c r="AS42" s="6"/>
      <c r="AT42" s="6"/>
      <c r="AU42" s="6"/>
      <c r="AV42" s="6"/>
      <c r="AW42" s="6"/>
      <c r="AX42" s="6"/>
      <c r="AY42" s="6"/>
      <c r="AZ42" s="6"/>
      <c r="BA42" s="6"/>
      <c r="BB42" s="6"/>
      <c r="BC42" s="6"/>
    </row>
    <row r="43" spans="1:55" ht="13.05" customHeight="1" thickBot="1">
      <c r="A43" s="348" t="s">
        <v>238</v>
      </c>
      <c r="B43" s="287"/>
      <c r="C43" s="349"/>
      <c r="D43" s="344"/>
      <c r="E43" s="287"/>
      <c r="F43" s="287"/>
      <c r="G43" s="131"/>
      <c r="H43" s="131"/>
      <c r="I43" s="131"/>
      <c r="J43" s="131"/>
      <c r="K43" s="287"/>
      <c r="L43" s="287"/>
      <c r="M43" s="287"/>
      <c r="N43" s="287"/>
      <c r="O43" s="347"/>
      <c r="P43" s="337"/>
      <c r="Q43" s="340"/>
      <c r="R43" s="340"/>
      <c r="S43" s="287"/>
      <c r="T43" s="294"/>
      <c r="U43" s="6"/>
      <c r="V43" s="6"/>
      <c r="W43" s="6"/>
      <c r="X43" s="132"/>
      <c r="Y43" s="6"/>
      <c r="Z43" s="6"/>
      <c r="AA43" s="6"/>
      <c r="AB43" s="6"/>
      <c r="AC43" s="6"/>
      <c r="AD43" s="6"/>
      <c r="AE43" s="6"/>
      <c r="AF43" s="6"/>
      <c r="AG43" s="6"/>
      <c r="AH43" s="6"/>
      <c r="AI43" s="132"/>
      <c r="AJ43" s="6"/>
      <c r="AK43" s="6"/>
      <c r="AL43" s="6"/>
      <c r="AM43" s="6"/>
      <c r="AN43" s="6"/>
      <c r="AO43" s="6"/>
      <c r="AP43" s="6"/>
      <c r="AQ43" s="6"/>
      <c r="AR43" s="6"/>
      <c r="AS43" s="6"/>
      <c r="AT43" s="6"/>
      <c r="AU43" s="6"/>
      <c r="AV43" s="6"/>
      <c r="AW43" s="6"/>
      <c r="AX43" s="6"/>
      <c r="AY43" s="6"/>
      <c r="AZ43" s="6"/>
      <c r="BA43" s="6"/>
      <c r="BB43" s="6"/>
      <c r="BC43" s="6"/>
    </row>
    <row r="44" spans="1:55" ht="29.4" customHeight="1" thickTop="1" thickBot="1">
      <c r="A44" s="334" t="s">
        <v>239</v>
      </c>
      <c r="B44" s="323"/>
      <c r="C44" s="323"/>
      <c r="D44" s="323"/>
      <c r="E44" s="323"/>
      <c r="F44" s="323"/>
      <c r="G44" s="323"/>
      <c r="H44" s="323"/>
      <c r="I44" s="323"/>
      <c r="J44" s="323"/>
      <c r="K44" s="323"/>
      <c r="L44" s="323"/>
      <c r="M44" s="323"/>
      <c r="N44" s="323"/>
      <c r="O44" s="335"/>
      <c r="P44" s="166" t="s">
        <v>240</v>
      </c>
      <c r="Q44" s="355">
        <f>SUM(Q37:R43)</f>
        <v>0</v>
      </c>
      <c r="R44" s="356"/>
      <c r="S44" s="324" t="s">
        <v>232</v>
      </c>
      <c r="T44" s="325"/>
      <c r="U44" s="13"/>
      <c r="V44" s="13"/>
      <c r="W44" s="13"/>
      <c r="X44" s="13"/>
      <c r="Y44" s="84">
        <f>登録について!O99</f>
        <v>0</v>
      </c>
      <c r="Z44" s="84">
        <f>登録について!O110</f>
        <v>0</v>
      </c>
      <c r="AA44" s="84">
        <f>登録について!O120</f>
        <v>0</v>
      </c>
      <c r="AB44" s="84">
        <f>登録について!O131</f>
        <v>0</v>
      </c>
      <c r="AC44" s="84">
        <f>登録について!O143</f>
        <v>0</v>
      </c>
      <c r="AD44" s="84">
        <f>登録について!$O$101</f>
        <v>0</v>
      </c>
      <c r="AE44" s="84">
        <f>登録について!$O$101</f>
        <v>0</v>
      </c>
      <c r="AF44" s="84">
        <f>登録について!$O$101</f>
        <v>0</v>
      </c>
      <c r="AG44" s="84">
        <f>登録について!$O$101</f>
        <v>0</v>
      </c>
      <c r="AH44" s="84">
        <f>登録について!$O$101</f>
        <v>0</v>
      </c>
      <c r="AJ44" s="13"/>
      <c r="AK44" s="13"/>
      <c r="AL44" s="13"/>
      <c r="AM44" s="13"/>
      <c r="AN44" s="13"/>
      <c r="AO44" s="13"/>
      <c r="AP44" s="13"/>
      <c r="AQ44" s="13"/>
      <c r="AR44" s="13"/>
      <c r="AS44" s="13"/>
      <c r="AT44" s="13"/>
      <c r="AU44" s="13"/>
      <c r="AV44" s="13"/>
      <c r="AW44" s="13"/>
      <c r="AX44" s="13"/>
      <c r="AY44" s="13"/>
      <c r="AZ44" s="13"/>
      <c r="BA44" s="13"/>
      <c r="BB44" s="13"/>
      <c r="BC44" s="13"/>
    </row>
    <row r="45" spans="1:55" ht="10.95" customHeight="1" thickTop="1">
      <c r="A45" s="169"/>
      <c r="B45" s="170" t="s">
        <v>241</v>
      </c>
      <c r="C45" s="170"/>
      <c r="D45" s="171" t="s">
        <v>179</v>
      </c>
      <c r="E45" s="170"/>
      <c r="F45" s="170" t="s">
        <v>242</v>
      </c>
      <c r="G45" s="170"/>
      <c r="H45" s="170"/>
      <c r="I45" s="170"/>
      <c r="J45" s="170"/>
      <c r="K45" s="357" t="s">
        <v>141</v>
      </c>
      <c r="L45" s="272"/>
      <c r="M45" s="272"/>
      <c r="N45" s="272"/>
      <c r="O45" s="272"/>
      <c r="P45" s="272"/>
      <c r="Q45" s="272"/>
      <c r="R45" s="357" t="s">
        <v>243</v>
      </c>
      <c r="S45" s="272"/>
      <c r="T45" s="281"/>
      <c r="Y45" s="84">
        <f>登録について!O89</f>
        <v>0</v>
      </c>
      <c r="Z45" s="84">
        <f>登録について!O100</f>
        <v>0</v>
      </c>
      <c r="AA45" s="84">
        <f>登録について!O110</f>
        <v>0</v>
      </c>
      <c r="AB45" s="84">
        <f>登録について!O121</f>
        <v>0</v>
      </c>
      <c r="AC45" s="84">
        <f>登録について!O133</f>
        <v>0</v>
      </c>
      <c r="AD45" s="84">
        <f>登録について!$O$100</f>
        <v>0</v>
      </c>
      <c r="AE45" s="84">
        <f>登録について!$O$100</f>
        <v>0</v>
      </c>
      <c r="AF45" s="84">
        <f>登録について!$O$100</f>
        <v>0</v>
      </c>
      <c r="AG45" s="84">
        <f>登録について!$O$100</f>
        <v>0</v>
      </c>
      <c r="AH45" s="84">
        <f>登録について!$O$100</f>
        <v>0</v>
      </c>
    </row>
    <row r="46" spans="1:55" ht="10.95" customHeight="1">
      <c r="A46" s="172"/>
      <c r="B46" s="173"/>
      <c r="C46" s="173"/>
      <c r="D46" s="173"/>
      <c r="E46" s="173"/>
      <c r="F46" s="173"/>
      <c r="G46" s="173"/>
      <c r="H46" s="173"/>
      <c r="I46" s="173"/>
      <c r="J46" s="173"/>
      <c r="K46" s="173"/>
      <c r="L46" s="358" t="s">
        <v>244</v>
      </c>
      <c r="M46" s="272"/>
      <c r="N46" s="272"/>
      <c r="O46" s="272"/>
      <c r="P46" s="272"/>
      <c r="Q46" s="272"/>
      <c r="R46" s="272"/>
      <c r="S46" s="272"/>
      <c r="T46" s="281"/>
    </row>
    <row r="47" spans="1:55" ht="10.95" customHeight="1">
      <c r="A47" s="172"/>
      <c r="B47" s="173"/>
      <c r="C47" s="173"/>
      <c r="D47" s="173"/>
      <c r="E47" s="173"/>
      <c r="F47" s="173"/>
      <c r="G47" s="173"/>
      <c r="H47" s="173"/>
      <c r="I47" s="173"/>
      <c r="J47" s="173"/>
      <c r="K47" s="173"/>
      <c r="L47" s="173"/>
      <c r="M47" s="173"/>
      <c r="N47" s="173"/>
      <c r="O47" s="173"/>
      <c r="P47" s="173"/>
      <c r="Q47" s="173"/>
      <c r="R47" s="173"/>
      <c r="S47" s="173"/>
      <c r="T47" s="174"/>
    </row>
    <row r="48" spans="1:55" ht="18" customHeight="1">
      <c r="A48" s="350" t="s">
        <v>245</v>
      </c>
      <c r="B48" s="292"/>
      <c r="C48" s="292"/>
      <c r="D48" s="292"/>
      <c r="E48" s="292"/>
      <c r="F48" s="354" t="s">
        <v>246</v>
      </c>
      <c r="G48" s="352"/>
      <c r="H48" s="352"/>
      <c r="I48" s="352"/>
      <c r="J48" s="352"/>
      <c r="K48" s="352"/>
      <c r="L48" s="352"/>
      <c r="M48" s="134" t="s">
        <v>247</v>
      </c>
      <c r="N48" s="351" t="s">
        <v>127</v>
      </c>
      <c r="O48" s="352"/>
      <c r="P48" s="352"/>
      <c r="Q48" s="351" t="s">
        <v>248</v>
      </c>
      <c r="R48" s="352"/>
      <c r="S48" s="352"/>
      <c r="T48" s="353"/>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row>
    <row r="49" spans="1:20" ht="16.2" customHeight="1">
      <c r="A49" s="172"/>
      <c r="B49" s="175"/>
      <c r="C49" s="175"/>
      <c r="D49" s="175"/>
      <c r="E49" s="175"/>
      <c r="F49" s="176"/>
      <c r="G49" s="176"/>
      <c r="H49" s="176"/>
      <c r="I49" s="176"/>
      <c r="J49" s="176"/>
      <c r="K49" s="176"/>
      <c r="L49" s="176"/>
      <c r="M49" s="435" t="s">
        <v>251</v>
      </c>
      <c r="N49" s="272"/>
      <c r="O49" s="272"/>
      <c r="P49" s="272"/>
      <c r="Q49" s="272"/>
      <c r="R49" s="272"/>
      <c r="S49" s="272"/>
      <c r="T49" s="281"/>
    </row>
    <row r="50" spans="1:20" ht="21.6" customHeight="1" thickBot="1">
      <c r="A50" s="177"/>
      <c r="B50" s="178"/>
      <c r="C50" s="178"/>
      <c r="D50" s="178"/>
      <c r="E50" s="178"/>
      <c r="F50" s="178"/>
      <c r="G50" s="178"/>
      <c r="H50" s="178"/>
      <c r="I50" s="178"/>
      <c r="J50" s="178"/>
      <c r="K50" s="178"/>
      <c r="L50" s="178"/>
      <c r="M50" s="178"/>
      <c r="N50" s="178"/>
      <c r="O50" s="178"/>
      <c r="P50" s="178"/>
      <c r="Q50" s="178"/>
      <c r="R50" s="178"/>
      <c r="S50" s="178"/>
      <c r="T50" s="179" t="s">
        <v>249</v>
      </c>
    </row>
    <row r="51" spans="1:20" ht="13.5" customHeight="1"/>
    <row r="52" spans="1:20" ht="13.5" customHeight="1"/>
    <row r="53" spans="1:20" ht="13.5" customHeight="1"/>
    <row r="54" spans="1:20" ht="13.5" customHeight="1"/>
    <row r="55" spans="1:20" ht="13.5" customHeight="1"/>
    <row r="56" spans="1:20" ht="13.5" customHeight="1"/>
    <row r="57" spans="1:20" ht="13.5" customHeight="1"/>
    <row r="58" spans="1:20" ht="13.5" customHeight="1"/>
    <row r="59" spans="1:20" ht="13.5" customHeight="1"/>
    <row r="60" spans="1:20" ht="13.5" customHeight="1"/>
    <row r="61" spans="1:20" ht="13.5" customHeight="1"/>
    <row r="62" spans="1:20" ht="13.5" customHeight="1"/>
    <row r="63" spans="1:20" ht="13.5" customHeight="1"/>
    <row r="64" spans="1:20"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sheetProtection sheet="1" objects="1" scenarios="1"/>
  <mergeCells count="138">
    <mergeCell ref="Q40:R41"/>
    <mergeCell ref="S40:T41"/>
    <mergeCell ref="A35:T36"/>
    <mergeCell ref="D13:E13"/>
    <mergeCell ref="K13:L13"/>
    <mergeCell ref="P15:T15"/>
    <mergeCell ref="N16:O16"/>
    <mergeCell ref="P16:T16"/>
    <mergeCell ref="D14:T14"/>
    <mergeCell ref="A16:C16"/>
    <mergeCell ref="D16:E16"/>
    <mergeCell ref="A41:C41"/>
    <mergeCell ref="A40:C40"/>
    <mergeCell ref="D40:D41"/>
    <mergeCell ref="E40:E41"/>
    <mergeCell ref="F40:F41"/>
    <mergeCell ref="K40:K41"/>
    <mergeCell ref="L40:L41"/>
    <mergeCell ref="A38:C38"/>
    <mergeCell ref="A13:C13"/>
    <mergeCell ref="A14:C14"/>
    <mergeCell ref="A15:C15"/>
    <mergeCell ref="D15:E15"/>
    <mergeCell ref="A17:C17"/>
    <mergeCell ref="D17:E17"/>
    <mergeCell ref="M40:M41"/>
    <mergeCell ref="N40:O41"/>
    <mergeCell ref="P40:P41"/>
    <mergeCell ref="K10:L10"/>
    <mergeCell ref="N10:O10"/>
    <mergeCell ref="Q10:R10"/>
    <mergeCell ref="S10:T10"/>
    <mergeCell ref="A11:T11"/>
    <mergeCell ref="Q7:R7"/>
    <mergeCell ref="S7:T7"/>
    <mergeCell ref="K8:L8"/>
    <mergeCell ref="N8:O8"/>
    <mergeCell ref="Q8:R8"/>
    <mergeCell ref="S8:T8"/>
    <mergeCell ref="D7:P7"/>
    <mergeCell ref="A7:C7"/>
    <mergeCell ref="A8:C10"/>
    <mergeCell ref="D8:E8"/>
    <mergeCell ref="D9:E9"/>
    <mergeCell ref="D10:E10"/>
    <mergeCell ref="O3:P3"/>
    <mergeCell ref="A5:C5"/>
    <mergeCell ref="O6:P6"/>
    <mergeCell ref="Q6:T6"/>
    <mergeCell ref="D1:T1"/>
    <mergeCell ref="D5:T5"/>
    <mergeCell ref="D6:N6"/>
    <mergeCell ref="K9:L9"/>
    <mergeCell ref="N9:T9"/>
    <mergeCell ref="A6:C6"/>
    <mergeCell ref="A39:C39"/>
    <mergeCell ref="A48:E48"/>
    <mergeCell ref="N48:P48"/>
    <mergeCell ref="Q48:T48"/>
    <mergeCell ref="M49:T49"/>
    <mergeCell ref="F48:L48"/>
    <mergeCell ref="A43:C43"/>
    <mergeCell ref="Q44:R44"/>
    <mergeCell ref="S44:T44"/>
    <mergeCell ref="K45:Q45"/>
    <mergeCell ref="R45:T45"/>
    <mergeCell ref="L46:T46"/>
    <mergeCell ref="A44:O44"/>
    <mergeCell ref="Q42:R43"/>
    <mergeCell ref="S42:T43"/>
    <mergeCell ref="A42:C42"/>
    <mergeCell ref="D42:D43"/>
    <mergeCell ref="E42:E43"/>
    <mergeCell ref="F42:F43"/>
    <mergeCell ref="K42:K43"/>
    <mergeCell ref="L42:L43"/>
    <mergeCell ref="M42:M43"/>
    <mergeCell ref="N42:O43"/>
    <mergeCell ref="P42:P43"/>
    <mergeCell ref="P38:P39"/>
    <mergeCell ref="Q38:R39"/>
    <mergeCell ref="S38:T39"/>
    <mergeCell ref="D38:D39"/>
    <mergeCell ref="E38:E39"/>
    <mergeCell ref="F38:F39"/>
    <mergeCell ref="K38:K39"/>
    <mergeCell ref="L38:L39"/>
    <mergeCell ref="M38:M39"/>
    <mergeCell ref="N38:O39"/>
    <mergeCell ref="B33:C33"/>
    <mergeCell ref="Q33:R33"/>
    <mergeCell ref="S33:T33"/>
    <mergeCell ref="Q34:R34"/>
    <mergeCell ref="S34:T34"/>
    <mergeCell ref="A37:C37"/>
    <mergeCell ref="N37:O37"/>
    <mergeCell ref="Q37:R37"/>
    <mergeCell ref="S37:T37"/>
    <mergeCell ref="A34:O34"/>
    <mergeCell ref="D25:T25"/>
    <mergeCell ref="A24:C24"/>
    <mergeCell ref="A25:C25"/>
    <mergeCell ref="A26:C26"/>
    <mergeCell ref="M26:O26"/>
    <mergeCell ref="P26:R26"/>
    <mergeCell ref="D26:K26"/>
    <mergeCell ref="D27:T27"/>
    <mergeCell ref="Q32:R32"/>
    <mergeCell ref="S32:T32"/>
    <mergeCell ref="A27:C27"/>
    <mergeCell ref="A28:C28"/>
    <mergeCell ref="A29:C29"/>
    <mergeCell ref="Q31:R31"/>
    <mergeCell ref="S31:T31"/>
    <mergeCell ref="D28:T28"/>
    <mergeCell ref="D29:T29"/>
    <mergeCell ref="B31:C31"/>
    <mergeCell ref="B32:C32"/>
    <mergeCell ref="P22:R22"/>
    <mergeCell ref="D22:K22"/>
    <mergeCell ref="D20:K20"/>
    <mergeCell ref="D21:T21"/>
    <mergeCell ref="A22:C22"/>
    <mergeCell ref="M22:O22"/>
    <mergeCell ref="A23:C23"/>
    <mergeCell ref="M24:O24"/>
    <mergeCell ref="P24:R24"/>
    <mergeCell ref="D23:T23"/>
    <mergeCell ref="D24:K24"/>
    <mergeCell ref="A18:C18"/>
    <mergeCell ref="D18:F18"/>
    <mergeCell ref="N18:S18"/>
    <mergeCell ref="N19:S19"/>
    <mergeCell ref="D19:L19"/>
    <mergeCell ref="A19:C19"/>
    <mergeCell ref="A20:C20"/>
    <mergeCell ref="N20:O20"/>
    <mergeCell ref="A21:C21"/>
  </mergeCells>
  <phoneticPr fontId="63"/>
  <conditionalFormatting sqref="A15:A20 A28">
    <cfRule type="expression" dxfId="32" priority="1" stopIfTrue="1">
      <formula>A15="○"</formula>
    </cfRule>
  </conditionalFormatting>
  <conditionalFormatting sqref="A22">
    <cfRule type="expression" dxfId="31" priority="2" stopIfTrue="1">
      <formula>A22="○"</formula>
    </cfRule>
  </conditionalFormatting>
  <conditionalFormatting sqref="A24">
    <cfRule type="expression" dxfId="30" priority="3" stopIfTrue="1">
      <formula>A24="○"</formula>
    </cfRule>
  </conditionalFormatting>
  <conditionalFormatting sqref="A26">
    <cfRule type="expression" dxfId="29" priority="31" stopIfTrue="1">
      <formula>A26="○"</formula>
    </cfRule>
  </conditionalFormatting>
  <conditionalFormatting sqref="B45:T46">
    <cfRule type="expression" dxfId="28" priority="30" stopIfTrue="1">
      <formula>$Q$44=0</formula>
    </cfRule>
  </conditionalFormatting>
  <conditionalFormatting sqref="C45 E45">
    <cfRule type="expression" dxfId="27" priority="4" stopIfTrue="1">
      <formula>C45&lt;&gt;""</formula>
    </cfRule>
  </conditionalFormatting>
  <conditionalFormatting sqref="D5">
    <cfRule type="expression" dxfId="26" priority="5" stopIfTrue="1">
      <formula>$D$5=""</formula>
    </cfRule>
  </conditionalFormatting>
  <conditionalFormatting sqref="D6:N6">
    <cfRule type="expression" dxfId="25" priority="6" stopIfTrue="1">
      <formula>$D$6=""</formula>
    </cfRule>
  </conditionalFormatting>
  <conditionalFormatting sqref="D7:P7">
    <cfRule type="expression" dxfId="24" priority="7" stopIfTrue="1">
      <formula>$D$7=""</formula>
    </cfRule>
  </conditionalFormatting>
  <conditionalFormatting sqref="D21:T21">
    <cfRule type="expression" dxfId="23" priority="8" stopIfTrue="1">
      <formula>$A$20&lt;&gt;"○"</formula>
    </cfRule>
  </conditionalFormatting>
  <conditionalFormatting sqref="D23:T23">
    <cfRule type="expression" dxfId="22" priority="9" stopIfTrue="1">
      <formula>A22&lt;&gt;"○"</formula>
    </cfRule>
  </conditionalFormatting>
  <conditionalFormatting sqref="D25:T25 D27:T27">
    <cfRule type="expression" dxfId="21" priority="10" stopIfTrue="1">
      <formula>A24&lt;&gt;"○"</formula>
    </cfRule>
  </conditionalFormatting>
  <conditionalFormatting sqref="E45">
    <cfRule type="expression" dxfId="20" priority="11" stopIfTrue="1">
      <formula>$E$37=""</formula>
    </cfRule>
  </conditionalFormatting>
  <conditionalFormatting sqref="K15:K17">
    <cfRule type="cellIs" dxfId="19" priority="12" stopIfTrue="1" operator="greaterThanOrEqual">
      <formula>1</formula>
    </cfRule>
  </conditionalFormatting>
  <conditionalFormatting sqref="K13:L13">
    <cfRule type="expression" dxfId="18" priority="13" stopIfTrue="1">
      <formula>K13=""</formula>
    </cfRule>
  </conditionalFormatting>
  <conditionalFormatting sqref="M10 P10 S10">
    <cfRule type="expression" dxfId="17" priority="14" stopIfTrue="1">
      <formula>M10&gt;0</formula>
    </cfRule>
  </conditionalFormatting>
  <conditionalFormatting sqref="M10">
    <cfRule type="expression" dxfId="16" priority="15" stopIfTrue="1">
      <formula>IF($Q$6=K10,1,IF($Q$6=$D$10,1,2))=2</formula>
    </cfRule>
  </conditionalFormatting>
  <conditionalFormatting sqref="M20 M22:O22 S22">
    <cfRule type="expression" dxfId="15" priority="16" stopIfTrue="1">
      <formula>M20&lt;&gt;""</formula>
    </cfRule>
  </conditionalFormatting>
  <conditionalFormatting sqref="M37">
    <cfRule type="expression" dxfId="14" priority="17">
      <formula>$M$31=""</formula>
    </cfRule>
  </conditionalFormatting>
  <conditionalFormatting sqref="M24:O24">
    <cfRule type="expression" dxfId="13" priority="18" stopIfTrue="1">
      <formula>M24&lt;&gt;""</formula>
    </cfRule>
  </conditionalFormatting>
  <conditionalFormatting sqref="M26:O26">
    <cfRule type="expression" dxfId="12" priority="32" stopIfTrue="1">
      <formula>M26&lt;&gt;""</formula>
    </cfRule>
  </conditionalFormatting>
  <conditionalFormatting sqref="N13">
    <cfRule type="expression" dxfId="11" priority="19" stopIfTrue="1">
      <formula>N13=""</formula>
    </cfRule>
  </conditionalFormatting>
  <conditionalFormatting sqref="N16 N18:N19">
    <cfRule type="expression" dxfId="10" priority="20" stopIfTrue="1">
      <formula>N16&lt;&gt;""</formula>
    </cfRule>
  </conditionalFormatting>
  <conditionalFormatting sqref="P8 S8 M8:M9 F8:J10">
    <cfRule type="expression" dxfId="9" priority="21" stopIfTrue="1">
      <formula>IF(D8=$Q$6,1,2)=2</formula>
    </cfRule>
    <cfRule type="expression" dxfId="8" priority="22" stopIfTrue="1">
      <formula>F8&gt;0</formula>
    </cfRule>
  </conditionalFormatting>
  <conditionalFormatting sqref="P10">
    <cfRule type="expression" dxfId="7" priority="23" stopIfTrue="1">
      <formula>IF($Q$6=N10,1,IF($Q$6=$D$10,1,IF($Q$6=$K$10,1,2)))=2</formula>
    </cfRule>
  </conditionalFormatting>
  <conditionalFormatting sqref="Q3">
    <cfRule type="expression" dxfId="6" priority="24" stopIfTrue="1">
      <formula>$Q$3=""</formula>
    </cfRule>
  </conditionalFormatting>
  <conditionalFormatting sqref="Q6">
    <cfRule type="expression" dxfId="5" priority="25" stopIfTrue="1">
      <formula>$Q$6=""</formula>
    </cfRule>
  </conditionalFormatting>
  <conditionalFormatting sqref="S3">
    <cfRule type="expression" dxfId="4" priority="26" stopIfTrue="1">
      <formula>$S$3=""</formula>
    </cfRule>
  </conditionalFormatting>
  <conditionalFormatting sqref="S7">
    <cfRule type="cellIs" dxfId="3" priority="27" stopIfTrue="1" operator="lessThanOrEqual">
      <formula>0</formula>
    </cfRule>
  </conditionalFormatting>
  <conditionalFormatting sqref="S10">
    <cfRule type="expression" dxfId="2" priority="28" stopIfTrue="1">
      <formula>IF($Q$6=Q10,1,IF($Q$6=$D$10,1,IF($Q$6=$K$10,1,IF($Q$6=$N$10,1,2))))=2</formula>
    </cfRule>
  </conditionalFormatting>
  <conditionalFormatting sqref="S24">
    <cfRule type="expression" dxfId="1" priority="29" stopIfTrue="1">
      <formula>S24&lt;&gt;""</formula>
    </cfRule>
  </conditionalFormatting>
  <conditionalFormatting sqref="S26">
    <cfRule type="expression" dxfId="0" priority="33" stopIfTrue="1">
      <formula>S26&lt;&gt;""</formula>
    </cfRule>
  </conditionalFormatting>
  <dataValidations count="5">
    <dataValidation type="decimal" allowBlank="1" showErrorMessage="1" sqref="N13 E45" xr:uid="{00000000-0002-0000-0100-000000000000}">
      <formula1>1</formula1>
      <formula2>31</formula2>
    </dataValidation>
    <dataValidation type="list" allowBlank="1" showErrorMessage="1" sqref="A15:A20 A22 A24 A26 A28" xr:uid="{00000000-0002-0000-0100-000001000000}">
      <formula1>"○,－"</formula1>
    </dataValidation>
    <dataValidation type="decimal" allowBlank="1" showErrorMessage="1" sqref="K13 C45" xr:uid="{00000000-0002-0000-0100-000002000000}">
      <formula1>1</formula1>
      <formula2>12</formula2>
    </dataValidation>
    <dataValidation type="list" allowBlank="1" showErrorMessage="1" sqref="Q6" xr:uid="{00000000-0002-0000-0100-000003000000}">
      <formula1>$Y$37:$AH$37</formula1>
    </dataValidation>
    <dataValidation type="decimal" operator="greaterThan" allowBlank="1" showErrorMessage="1" sqref="K15:K17 M20 S22 S24 S26" xr:uid="{00000000-0002-0000-0100-000004000000}">
      <formula1>0</formula1>
    </dataValidation>
  </dataValidations>
  <hyperlinks>
    <hyperlink ref="M49" r:id="rId1" xr:uid="{E133C82B-EEFB-4F7E-AE23-B9E48588FBEE}"/>
  </hyperlinks>
  <printOptions horizontalCentered="1" verticalCentered="1"/>
  <pageMargins left="0.15748031496062992" right="0.23622047244094491" top="0.19685039370078741" bottom="0.23622047244094491" header="0" footer="0"/>
  <pageSetup paperSize="9" scale="80"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登録について</vt:lpstr>
      <vt:lpstr>申請依頼書</vt:lpstr>
      <vt:lpstr>申請依頼書!Print_Area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飛世 敬子</cp:lastModifiedBy>
  <cp:lastPrinted>2024-05-02T12:21:02Z</cp:lastPrinted>
  <dcterms:created xsi:type="dcterms:W3CDTF">2006-03-15T07:38:12Z</dcterms:created>
  <dcterms:modified xsi:type="dcterms:W3CDTF">2024-05-02T12:28:06Z</dcterms:modified>
</cp:coreProperties>
</file>