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1.3種委員会\H29\大会要項\"/>
    </mc:Choice>
  </mc:AlternateContent>
  <bookViews>
    <workbookView xWindow="240" yWindow="75" windowWidth="11715" windowHeight="7995"/>
  </bookViews>
  <sheets>
    <sheet name="旭川・道北地区カブス要項2017" sheetId="15" r:id="rId1"/>
    <sheet name="参加申込書" sheetId="20" r:id="rId2"/>
    <sheet name="選手登録用紙" sheetId="21" r:id="rId3"/>
    <sheet name="地区カブスオーダー用紙" sheetId="23" r:id="rId4"/>
    <sheet name="登録選手変更ウィンドウ用紙" sheetId="24" r:id="rId5"/>
    <sheet name="リーグ編成" sheetId="17" r:id="rId6"/>
    <sheet name="昇格降格一覧" sheetId="18" r:id="rId7"/>
  </sheets>
  <definedNames>
    <definedName name="_xlnm.Print_Area" localSheetId="5">リーグ編成!$A$1:$N$27</definedName>
    <definedName name="_xlnm.Print_Area" localSheetId="0">旭川・道北地区カブス要項2017!$A$1:$AH$100</definedName>
    <definedName name="_xlnm.Print_Area" localSheetId="1">参加申込書!$A$1:$AC$41</definedName>
    <definedName name="_xlnm.Print_Area" localSheetId="6">昇格降格一覧!$A$1:$AE$46</definedName>
    <definedName name="_xlnm.Print_Area" localSheetId="2">選手登録用紙!$A$1:$BI$45</definedName>
    <definedName name="_xlnm.Print_Area" localSheetId="3">地区カブスオーダー用紙!$A$1:$Y$41</definedName>
  </definedNames>
  <calcPr calcId="162913"/>
</workbook>
</file>

<file path=xl/calcChain.xml><?xml version="1.0" encoding="utf-8"?>
<calcChain xmlns="http://schemas.openxmlformats.org/spreadsheetml/2006/main">
  <c r="B9" i="23" l="1"/>
  <c r="B10" i="23"/>
  <c r="B11" i="23"/>
  <c r="B12" i="23"/>
  <c r="B13" i="23"/>
  <c r="B14" i="23"/>
  <c r="B15" i="23"/>
  <c r="B16" i="23"/>
  <c r="B17" i="23"/>
  <c r="B18" i="23"/>
  <c r="B19" i="23"/>
  <c r="B20" i="23"/>
  <c r="B21" i="23"/>
  <c r="B22" i="23"/>
  <c r="B23" i="23"/>
  <c r="B24" i="23"/>
  <c r="B25" i="23"/>
  <c r="B26" i="23"/>
  <c r="B27" i="23"/>
  <c r="B28" i="23"/>
  <c r="B29" i="23"/>
  <c r="B30" i="23"/>
  <c r="B31" i="23"/>
  <c r="B32" i="23"/>
  <c r="B33" i="23"/>
  <c r="B34" i="23"/>
  <c r="B35" i="23"/>
  <c r="B36" i="23"/>
  <c r="B37" i="23"/>
  <c r="B38" i="23"/>
  <c r="B39" i="23"/>
  <c r="B40" i="23"/>
  <c r="B7" i="23"/>
  <c r="B8" i="23"/>
  <c r="B6" i="23"/>
  <c r="T40" i="23"/>
  <c r="R40" i="23"/>
  <c r="K40" i="23"/>
  <c r="T39" i="23"/>
  <c r="R39" i="23"/>
  <c r="K39" i="23"/>
  <c r="T38" i="23"/>
  <c r="R38" i="23"/>
  <c r="K38" i="23"/>
  <c r="T37" i="23"/>
  <c r="R37" i="23"/>
  <c r="K37" i="23"/>
  <c r="T36" i="23"/>
  <c r="R36" i="23"/>
  <c r="K36" i="23"/>
  <c r="T35" i="23"/>
  <c r="R35" i="23"/>
  <c r="K35" i="23"/>
  <c r="T34" i="23"/>
  <c r="R34" i="23"/>
  <c r="K34" i="23"/>
  <c r="T33" i="23"/>
  <c r="R33" i="23"/>
  <c r="K33" i="23"/>
  <c r="T32" i="23"/>
  <c r="R32" i="23"/>
  <c r="K32" i="23"/>
  <c r="T31" i="23"/>
  <c r="R31" i="23"/>
  <c r="K31" i="23"/>
  <c r="T30" i="23"/>
  <c r="R30" i="23"/>
  <c r="K30" i="23"/>
  <c r="T29" i="23"/>
  <c r="R29" i="23"/>
  <c r="K29" i="23"/>
  <c r="T28" i="23"/>
  <c r="R28" i="23"/>
  <c r="K28" i="23"/>
  <c r="T27" i="23"/>
  <c r="R27" i="23"/>
  <c r="K27" i="23"/>
  <c r="T26" i="23"/>
  <c r="R26" i="23"/>
  <c r="K26" i="23"/>
  <c r="T25" i="23"/>
  <c r="R25" i="23"/>
  <c r="K25" i="23"/>
  <c r="T24" i="23"/>
  <c r="R24" i="23"/>
  <c r="K24" i="23"/>
  <c r="T23" i="23"/>
  <c r="R23" i="23"/>
  <c r="K23" i="23"/>
  <c r="T22" i="23"/>
  <c r="R22" i="23"/>
  <c r="K22" i="23"/>
  <c r="T21" i="23"/>
  <c r="R21" i="23"/>
  <c r="K21" i="23"/>
  <c r="T20" i="23"/>
  <c r="R20" i="23"/>
  <c r="K20" i="23"/>
  <c r="T19" i="23"/>
  <c r="R19" i="23"/>
  <c r="K19" i="23"/>
  <c r="T18" i="23"/>
  <c r="R18" i="23"/>
  <c r="K18" i="23"/>
  <c r="T17" i="23"/>
  <c r="R17" i="23"/>
  <c r="K17" i="23"/>
  <c r="T16" i="23"/>
  <c r="R16" i="23"/>
  <c r="K16" i="23"/>
  <c r="T15" i="23"/>
  <c r="R15" i="23"/>
  <c r="K15" i="23"/>
  <c r="T14" i="23"/>
  <c r="R14" i="23"/>
  <c r="K14" i="23"/>
  <c r="T13" i="23"/>
  <c r="R13" i="23"/>
  <c r="K13" i="23"/>
  <c r="T12" i="23"/>
  <c r="R12" i="23"/>
  <c r="K12" i="23"/>
  <c r="T11" i="23"/>
  <c r="R11" i="23"/>
  <c r="K11" i="23"/>
  <c r="T10" i="23"/>
  <c r="R10" i="23"/>
  <c r="K10" i="23"/>
  <c r="T9" i="23"/>
  <c r="R9" i="23"/>
  <c r="K9" i="23"/>
  <c r="T8" i="23"/>
  <c r="R8" i="23"/>
  <c r="K8" i="23"/>
  <c r="C8" i="23"/>
  <c r="T7" i="23"/>
  <c r="R7" i="23"/>
  <c r="K7" i="23"/>
  <c r="C7" i="23"/>
  <c r="T6" i="23"/>
  <c r="R6" i="23"/>
  <c r="K6" i="23"/>
  <c r="C6" i="23"/>
  <c r="H3" i="23"/>
  <c r="C1" i="23"/>
  <c r="AE1" i="21"/>
  <c r="K22" i="18"/>
  <c r="K23" i="18" s="1"/>
  <c r="K26" i="18" s="1"/>
  <c r="J22" i="18"/>
  <c r="J23" i="18" s="1"/>
  <c r="J26" i="18" s="1"/>
  <c r="I22" i="18"/>
  <c r="I23" i="18" s="1"/>
  <c r="I26" i="18" s="1"/>
  <c r="H22" i="18"/>
  <c r="H23" i="18" s="1"/>
  <c r="H26" i="18" s="1"/>
  <c r="G22" i="18"/>
  <c r="G23" i="18" s="1"/>
  <c r="G26" i="18" s="1"/>
  <c r="F22" i="18"/>
  <c r="F23" i="18" s="1"/>
  <c r="F26" i="18" s="1"/>
  <c r="M22" i="17"/>
  <c r="M21" i="17"/>
  <c r="L21" i="17"/>
  <c r="L20" i="17"/>
  <c r="L19" i="17"/>
  <c r="K19" i="17"/>
  <c r="K18" i="17"/>
  <c r="M16" i="17"/>
  <c r="L16" i="17"/>
  <c r="M15" i="17"/>
  <c r="M14" i="17"/>
  <c r="L14" i="17"/>
  <c r="M13" i="17"/>
  <c r="L13" i="17"/>
  <c r="L12" i="17"/>
  <c r="L11" i="17"/>
  <c r="L10" i="17"/>
  <c r="K11" i="17"/>
  <c r="K9" i="17"/>
  <c r="K10" i="17"/>
  <c r="N10" i="17" s="1"/>
  <c r="M7" i="17"/>
  <c r="M6" i="17"/>
  <c r="M5" i="17"/>
  <c r="L7" i="17"/>
  <c r="L6" i="17"/>
  <c r="L5" i="17"/>
  <c r="L4" i="17"/>
  <c r="J26" i="17"/>
  <c r="N26" i="17" s="1"/>
  <c r="J25" i="17"/>
  <c r="N25" i="17" s="1"/>
  <c r="J24" i="17"/>
  <c r="N24" i="17" s="1"/>
  <c r="J23" i="17"/>
  <c r="N23" i="17" s="1"/>
  <c r="J22" i="17"/>
  <c r="N22" i="17" s="1"/>
  <c r="J21" i="17"/>
  <c r="N21" i="17" s="1"/>
  <c r="J20" i="17"/>
  <c r="J19" i="17"/>
  <c r="N19" i="17" s="1"/>
  <c r="J18" i="17"/>
  <c r="J16" i="17"/>
  <c r="J15" i="17"/>
  <c r="N15" i="17" s="1"/>
  <c r="J14" i="17"/>
  <c r="J13" i="17"/>
  <c r="N13" i="17" s="1"/>
  <c r="J12" i="17"/>
  <c r="N12" i="17" s="1"/>
  <c r="J11" i="17"/>
  <c r="J10" i="17"/>
  <c r="J9" i="17"/>
  <c r="J7" i="17"/>
  <c r="J6" i="17"/>
  <c r="N6" i="17"/>
  <c r="J5" i="17"/>
  <c r="N5" i="17" s="1"/>
  <c r="J4" i="17"/>
  <c r="L3" i="17"/>
  <c r="K3" i="17"/>
  <c r="J3" i="17"/>
  <c r="C26" i="17"/>
  <c r="C24" i="17"/>
  <c r="C23" i="17"/>
  <c r="C22" i="17"/>
  <c r="C21" i="17"/>
  <c r="C20" i="17"/>
  <c r="C19" i="17"/>
  <c r="C18" i="17"/>
  <c r="C16" i="17"/>
  <c r="C15" i="17"/>
  <c r="C14" i="17"/>
  <c r="C13" i="17"/>
  <c r="C12" i="17"/>
  <c r="C11" i="17"/>
  <c r="C10" i="17"/>
  <c r="C9" i="17"/>
  <c r="C6" i="17"/>
  <c r="C5" i="17"/>
  <c r="C4" i="17"/>
  <c r="C3" i="17"/>
  <c r="C7" i="17"/>
  <c r="N11" i="17" l="1"/>
  <c r="N14" i="17"/>
  <c r="N3" i="17"/>
  <c r="N7" i="17"/>
  <c r="N16" i="17"/>
  <c r="N20" i="17"/>
  <c r="N4" i="17"/>
  <c r="N9" i="17"/>
  <c r="N18" i="17"/>
</calcChain>
</file>

<file path=xl/sharedStrings.xml><?xml version="1.0" encoding="utf-8"?>
<sst xmlns="http://schemas.openxmlformats.org/spreadsheetml/2006/main" count="453" uniqueCount="317">
  <si>
    <t>各中学校長</t>
    <rPh sb="0" eb="1">
      <t>カク</t>
    </rPh>
    <rPh sb="1" eb="4">
      <t>チュウガッコウ</t>
    </rPh>
    <rPh sb="4" eb="5">
      <t>チョウ</t>
    </rPh>
    <phoneticPr fontId="5"/>
  </si>
  <si>
    <t>各サッカー部顧問</t>
    <rPh sb="0" eb="1">
      <t>カク</t>
    </rPh>
    <rPh sb="5" eb="6">
      <t>ブ</t>
    </rPh>
    <rPh sb="6" eb="8">
      <t>コモン</t>
    </rPh>
    <phoneticPr fontId="5"/>
  </si>
  <si>
    <t>クラブチーム指導者</t>
    <rPh sb="6" eb="9">
      <t>シドウシャ</t>
    </rPh>
    <phoneticPr fontId="5"/>
  </si>
  <si>
    <t>様</t>
    <rPh sb="0" eb="1">
      <t>サマ</t>
    </rPh>
    <phoneticPr fontId="5"/>
  </si>
  <si>
    <t>　同　第３種事業委員会</t>
  </si>
  <si>
    <t>下記の要項により，標記の大会を開催いたしますので，ご案内申し上げます。</t>
  </si>
  <si>
    <t>主催</t>
    <rPh sb="0" eb="2">
      <t>シュサイ</t>
    </rPh>
    <phoneticPr fontId="5"/>
  </si>
  <si>
    <t>旭川地区サッカー協会（担当　同　第３種事業委員会）</t>
    <rPh sb="0" eb="2">
      <t>アサヒカワ</t>
    </rPh>
    <rPh sb="2" eb="4">
      <t>チク</t>
    </rPh>
    <rPh sb="8" eb="10">
      <t>キョウカイ</t>
    </rPh>
    <rPh sb="11" eb="13">
      <t>タントウ</t>
    </rPh>
    <rPh sb="14" eb="15">
      <t>ドウ</t>
    </rPh>
    <rPh sb="16" eb="17">
      <t>ダイ</t>
    </rPh>
    <rPh sb="18" eb="19">
      <t>シュ</t>
    </rPh>
    <rPh sb="19" eb="21">
      <t>ジギョウ</t>
    </rPh>
    <rPh sb="21" eb="24">
      <t>イインカイ</t>
    </rPh>
    <phoneticPr fontId="5"/>
  </si>
  <si>
    <t>共催　</t>
    <rPh sb="0" eb="2">
      <t>キョウサイ</t>
    </rPh>
    <phoneticPr fontId="5"/>
  </si>
  <si>
    <t>旭川市中学校連盟</t>
    <rPh sb="0" eb="3">
      <t>アサヒカワシ</t>
    </rPh>
    <rPh sb="3" eb="6">
      <t>チュウガッコウ</t>
    </rPh>
    <rPh sb="6" eb="8">
      <t>レンメイ</t>
    </rPh>
    <phoneticPr fontId="5"/>
  </si>
  <si>
    <t>期日</t>
    <rPh sb="0" eb="2">
      <t>キジツ</t>
    </rPh>
    <phoneticPr fontId="5"/>
  </si>
  <si>
    <t>４月</t>
    <rPh sb="1" eb="2">
      <t>ガツ</t>
    </rPh>
    <phoneticPr fontId="5"/>
  </si>
  <si>
    <t>会場</t>
    <rPh sb="0" eb="2">
      <t>カイジョウ</t>
    </rPh>
    <phoneticPr fontId="5"/>
  </si>
  <si>
    <t>競技規則</t>
    <rPh sb="0" eb="2">
      <t>キョウギ</t>
    </rPh>
    <rPh sb="2" eb="4">
      <t>キソク</t>
    </rPh>
    <phoneticPr fontId="5"/>
  </si>
  <si>
    <t>参加資格</t>
    <rPh sb="0" eb="2">
      <t>サンカ</t>
    </rPh>
    <rPh sb="2" eb="4">
      <t>シカク</t>
    </rPh>
    <phoneticPr fontId="5"/>
  </si>
  <si>
    <t>大会参加料</t>
    <rPh sb="0" eb="2">
      <t>タイカイ</t>
    </rPh>
    <rPh sb="2" eb="5">
      <t>サンカリョウ</t>
    </rPh>
    <phoneticPr fontId="5"/>
  </si>
  <si>
    <t>その他</t>
    <rPh sb="2" eb="3">
      <t>タ</t>
    </rPh>
    <phoneticPr fontId="5"/>
  </si>
  <si>
    <t>大会事務局</t>
    <rPh sb="0" eb="2">
      <t>タイカイ</t>
    </rPh>
    <rPh sb="2" eb="5">
      <t>ジムキョク</t>
    </rPh>
    <phoneticPr fontId="5"/>
  </si>
  <si>
    <t>旭川地区サッカー協会第３種事業委員会</t>
  </si>
  <si>
    <t>チーム名</t>
    <rPh sb="3" eb="4">
      <t>メイ</t>
    </rPh>
    <phoneticPr fontId="5"/>
  </si>
  <si>
    <t>背番号</t>
    <rPh sb="0" eb="3">
      <t>セバンゴウ</t>
    </rPh>
    <phoneticPr fontId="5"/>
  </si>
  <si>
    <t>位置</t>
    <rPh sb="0" eb="2">
      <t>イチ</t>
    </rPh>
    <phoneticPr fontId="5"/>
  </si>
  <si>
    <t>選手名</t>
    <rPh sb="0" eb="3">
      <t>センシュメイ</t>
    </rPh>
    <phoneticPr fontId="5"/>
  </si>
  <si>
    <t>学年</t>
    <rPh sb="0" eb="2">
      <t>ガクネン</t>
    </rPh>
    <phoneticPr fontId="5"/>
  </si>
  <si>
    <t>旭川信用金庫　東旭川支店　　　　　　　　　　　　　　　　　　　　　　　　　　　　　　　　　　　　　　　　　　　　　　　　　　　　　　</t>
    <rPh sb="0" eb="2">
      <t>アサヒカワ</t>
    </rPh>
    <rPh sb="2" eb="4">
      <t>シンヨウ</t>
    </rPh>
    <rPh sb="4" eb="6">
      <t>キンコ</t>
    </rPh>
    <rPh sb="7" eb="10">
      <t>ヒガシアサヒカワ</t>
    </rPh>
    <rPh sb="10" eb="12">
      <t>シテン</t>
    </rPh>
    <phoneticPr fontId="5"/>
  </si>
  <si>
    <t>選手登録番号</t>
    <rPh sb="0" eb="2">
      <t>センシュ</t>
    </rPh>
    <rPh sb="2" eb="4">
      <t>トウロク</t>
    </rPh>
    <rPh sb="4" eb="6">
      <t>バンゴウ</t>
    </rPh>
    <phoneticPr fontId="5"/>
  </si>
  <si>
    <t>26日（土），27日（日），29日（火），３日（土），４日（日），５日（月）</t>
    <rPh sb="18" eb="19">
      <t>カ</t>
    </rPh>
    <rPh sb="24" eb="25">
      <t>ド</t>
    </rPh>
    <rPh sb="30" eb="31">
      <t>ニチ</t>
    </rPh>
    <rPh sb="34" eb="35">
      <t>ニチ</t>
    </rPh>
    <rPh sb="36" eb="37">
      <t>ゲツ</t>
    </rPh>
    <phoneticPr fontId="5"/>
  </si>
  <si>
    <t>10日（土），11日（日），17日（土），24日（土），25日（日），31日（土）</t>
    <rPh sb="4" eb="5">
      <t>ド</t>
    </rPh>
    <rPh sb="9" eb="10">
      <t>ニチ</t>
    </rPh>
    <rPh sb="11" eb="12">
      <t>ニチ</t>
    </rPh>
    <rPh sb="18" eb="19">
      <t>ド</t>
    </rPh>
    <rPh sb="25" eb="26">
      <t>ド</t>
    </rPh>
    <rPh sb="30" eb="31">
      <t>ニチ</t>
    </rPh>
    <phoneticPr fontId="5"/>
  </si>
  <si>
    <t>主旨</t>
    <rPh sb="0" eb="2">
      <t>シュシ</t>
    </rPh>
    <phoneticPr fontId="5"/>
  </si>
  <si>
    <t>会長　　太田　英司　　　　　　　　　　　　　　　　　　　　　　　</t>
    <rPh sb="4" eb="6">
      <t>オオタ</t>
    </rPh>
    <rPh sb="7" eb="9">
      <t>ヒデジ</t>
    </rPh>
    <phoneticPr fontId="5"/>
  </si>
  <si>
    <t>名称</t>
    <rPh sb="0" eb="2">
      <t>メイショウ</t>
    </rPh>
    <phoneticPr fontId="5"/>
  </si>
  <si>
    <t>　大会申込時において合同チームで参加申込を行ったチームの参加も認める。</t>
    <rPh sb="10" eb="12">
      <t>ゴウドウ</t>
    </rPh>
    <phoneticPr fontId="5"/>
  </si>
  <si>
    <t>旭川市立永山中学校　　則末　俊介</t>
    <rPh sb="4" eb="6">
      <t>ナガヤマ</t>
    </rPh>
    <phoneticPr fontId="5"/>
  </si>
  <si>
    <t>（永山中学校TEL48-2511 FAX48-2524）</t>
    <rPh sb="1" eb="3">
      <t>ナガヤマ</t>
    </rPh>
    <phoneticPr fontId="5"/>
  </si>
  <si>
    <t>帯同審判員</t>
    <rPh sb="0" eb="2">
      <t>タイドウ</t>
    </rPh>
    <rPh sb="2" eb="5">
      <t>シンパンイン</t>
    </rPh>
    <phoneticPr fontId="5"/>
  </si>
  <si>
    <t>帯同審判員は，大会期間中審判業務にあたらせるものとする。（監督が帯同審判員を兼ねることはできる。）</t>
    <rPh sb="29" eb="31">
      <t>カントク</t>
    </rPh>
    <rPh sb="32" eb="33">
      <t>タイ</t>
    </rPh>
    <rPh sb="33" eb="34">
      <t>ドウ</t>
    </rPh>
    <rPh sb="34" eb="37">
      <t>シンパンイン</t>
    </rPh>
    <rPh sb="38" eb="39">
      <t>カ</t>
    </rPh>
    <phoneticPr fontId="8"/>
  </si>
  <si>
    <t>協賛</t>
    <rPh sb="0" eb="2">
      <t>キョウサン</t>
    </rPh>
    <phoneticPr fontId="5"/>
  </si>
  <si>
    <t>選　手　氏　名</t>
    <rPh sb="0" eb="1">
      <t>セン</t>
    </rPh>
    <rPh sb="2" eb="3">
      <t>テ</t>
    </rPh>
    <rPh sb="4" eb="5">
      <t>シ</t>
    </rPh>
    <rPh sb="6" eb="7">
      <t>メイ</t>
    </rPh>
    <phoneticPr fontId="5"/>
  </si>
  <si>
    <t>学　年</t>
    <rPh sb="0" eb="1">
      <t>ガク</t>
    </rPh>
    <rPh sb="2" eb="3">
      <t>トシ</t>
    </rPh>
    <phoneticPr fontId="5"/>
  </si>
  <si>
    <t>前登録チーム</t>
    <rPh sb="0" eb="1">
      <t>マエ</t>
    </rPh>
    <rPh sb="1" eb="3">
      <t>トウロク</t>
    </rPh>
    <phoneticPr fontId="5"/>
  </si>
  <si>
    <t>登　録　番　号</t>
    <rPh sb="0" eb="1">
      <t>ノボル</t>
    </rPh>
    <rPh sb="2" eb="3">
      <t>ロク</t>
    </rPh>
    <rPh sb="4" eb="5">
      <t>バン</t>
    </rPh>
    <rPh sb="6" eb="7">
      <t>ゴウ</t>
    </rPh>
    <phoneticPr fontId="5"/>
  </si>
  <si>
    <t>相手チーム（　　　　　　　　　　　　　　　　　　　　　　　　　　）</t>
    <rPh sb="0" eb="2">
      <t>アイテ</t>
    </rPh>
    <phoneticPr fontId="5"/>
  </si>
  <si>
    <t>出場チームは（公財）日本サッカー協会認定審判員（４級以上）を必ず帯同させること。なお，本年度新規取得予定者も帯同審判員として認める。</t>
    <rPh sb="0" eb="2">
      <t>シュツジョウ</t>
    </rPh>
    <rPh sb="7" eb="8">
      <t>コウ</t>
    </rPh>
    <rPh sb="43" eb="46">
      <t>ホンネンド</t>
    </rPh>
    <rPh sb="46" eb="48">
      <t>シンキ</t>
    </rPh>
    <rPh sb="48" eb="50">
      <t>シュトク</t>
    </rPh>
    <rPh sb="50" eb="52">
      <t>ヨテイ</t>
    </rPh>
    <rPh sb="52" eb="53">
      <t>シャ</t>
    </rPh>
    <rPh sb="54" eb="56">
      <t>タイドウ</t>
    </rPh>
    <rPh sb="56" eb="59">
      <t>シンパンイン</t>
    </rPh>
    <rPh sb="62" eb="63">
      <t>ミト</t>
    </rPh>
    <phoneticPr fontId="8"/>
  </si>
  <si>
    <t>先発選手はポジションを記入。ベンチの欄には試合登録選手（9名以下）に○をつける。</t>
    <rPh sb="0" eb="2">
      <t>センパツ</t>
    </rPh>
    <rPh sb="2" eb="4">
      <t>センシュ</t>
    </rPh>
    <rPh sb="11" eb="13">
      <t>キニュウ</t>
    </rPh>
    <rPh sb="18" eb="19">
      <t>ラン</t>
    </rPh>
    <rPh sb="21" eb="23">
      <t>シアイ</t>
    </rPh>
    <rPh sb="23" eb="25">
      <t>トウロク</t>
    </rPh>
    <rPh sb="25" eb="27">
      <t>センシュ</t>
    </rPh>
    <rPh sb="29" eb="30">
      <t>メイ</t>
    </rPh>
    <rPh sb="30" eb="32">
      <t>イカ</t>
    </rPh>
    <phoneticPr fontId="5"/>
  </si>
  <si>
    <t>旭川地区サッカー協会</t>
    <phoneticPr fontId="5"/>
  </si>
  <si>
    <t>委員長　則末　俊介</t>
    <phoneticPr fontId="5"/>
  </si>
  <si>
    <t>道北ブロックカブスリーグU-15の下部の大会として，中連，クラブ選手権につながるチームづくりの機会として，数多くのプレー機会の確保や充実を図り，選手のモチべーションやパフォーマンスの向上を図ることを目的とする。</t>
    <rPh sb="0" eb="2">
      <t>ドウホク</t>
    </rPh>
    <rPh sb="17" eb="19">
      <t>カブ</t>
    </rPh>
    <phoneticPr fontId="5"/>
  </si>
  <si>
    <t>道北地区サッカー協会（担当　同　第３種委員会）</t>
    <phoneticPr fontId="5"/>
  </si>
  <si>
    <t>あさひかわ新聞　（株）北のまち新聞社</t>
    <rPh sb="5" eb="7">
      <t>シンブン</t>
    </rPh>
    <phoneticPr fontId="5"/>
  </si>
  <si>
    <t>５月</t>
    <phoneticPr fontId="5"/>
  </si>
  <si>
    <t>①</t>
    <phoneticPr fontId="5"/>
  </si>
  <si>
    <t>②</t>
    <phoneticPr fontId="5"/>
  </si>
  <si>
    <t>③</t>
    <phoneticPr fontId="5"/>
  </si>
  <si>
    <t>　選手の交替は１試合９名までとし，その全員が主審の許可を得て，交替することができる。「自由な交代」は採用しない。</t>
    <phoneticPr fontId="5"/>
  </si>
  <si>
    <t>④</t>
    <phoneticPr fontId="5"/>
  </si>
  <si>
    <t>　反則による警告，退場等の規則は旭川地区サッカー協会第３種事業委員会懲罰規定によるものとする。</t>
    <phoneticPr fontId="5"/>
  </si>
  <si>
    <t>⑤</t>
    <phoneticPr fontId="5"/>
  </si>
  <si>
    <t>⑥</t>
    <phoneticPr fontId="5"/>
  </si>
  <si>
    <t>　参加するチームは正規のユニフォームの他に異色のユニフォームを持参すること。</t>
    <phoneticPr fontId="5"/>
  </si>
  <si>
    <t>⑦</t>
    <phoneticPr fontId="5"/>
  </si>
  <si>
    <t>⑨</t>
    <phoneticPr fontId="5"/>
  </si>
  <si>
    <t>⑩</t>
    <phoneticPr fontId="5"/>
  </si>
  <si>
    <t>　勝ち点は勝利（３点）引き分け（１点）敗北（０点）とする。</t>
    <phoneticPr fontId="5"/>
  </si>
  <si>
    <t>⑪</t>
    <phoneticPr fontId="5"/>
  </si>
  <si>
    <t>　(公財）日本サッカー協会に加盟登録された同一学校単位のチームまたは，クラブチームであること。（道北地区協会登録チームの参加も認める。）</t>
    <rPh sb="2" eb="3">
      <t>コウ</t>
    </rPh>
    <rPh sb="3" eb="4">
      <t>ザイ</t>
    </rPh>
    <rPh sb="5" eb="7">
      <t>ニホン</t>
    </rPh>
    <rPh sb="48" eb="50">
      <t>ドウホク</t>
    </rPh>
    <rPh sb="50" eb="52">
      <t>チク</t>
    </rPh>
    <rPh sb="52" eb="54">
      <t>キョウカイ</t>
    </rPh>
    <rPh sb="54" eb="56">
      <t>トウロク</t>
    </rPh>
    <rPh sb="60" eb="62">
      <t>サンカ</t>
    </rPh>
    <rPh sb="63" eb="64">
      <t>ミト</t>
    </rPh>
    <phoneticPr fontId="5"/>
  </si>
  <si>
    <t xml:space="preserve">  同一学校単位のチームは当該学校の教員が，クラブチーム（クラブ申請チーム）及び合同チームはその指導者が引率すること。</t>
    <phoneticPr fontId="5"/>
  </si>
  <si>
    <t>旭川地区サッカー協会　第３種事業委員会　則末　俊介　　　　　　　　　　　　　　　　　　　　　　　　　　　　　　　　　　　</t>
    <phoneticPr fontId="5"/>
  </si>
  <si>
    <t>普通預金　０２６１３６１</t>
    <phoneticPr fontId="5"/>
  </si>
  <si>
    <t>組合せ抽選及び審判割り当て</t>
    <phoneticPr fontId="5"/>
  </si>
  <si>
    <t>（１）</t>
    <phoneticPr fontId="5"/>
  </si>
  <si>
    <t>（２）</t>
    <phoneticPr fontId="5"/>
  </si>
  <si>
    <t>（３）</t>
    <phoneticPr fontId="5"/>
  </si>
  <si>
    <t>（E-mail</t>
    <phoneticPr fontId="5"/>
  </si>
  <si>
    <t>）</t>
    <phoneticPr fontId="5"/>
  </si>
  <si>
    <t>本大会の名称をあさひかわ新聞杯旭川・道北地区カブスリーグU-15（旭川・道北地区カブス）とする。</t>
    <rPh sb="0" eb="3">
      <t>ホンタイカイ</t>
    </rPh>
    <rPh sb="4" eb="6">
      <t>メイショウ</t>
    </rPh>
    <rPh sb="12" eb="14">
      <t>シンブン</t>
    </rPh>
    <rPh sb="14" eb="15">
      <t>ハイ</t>
    </rPh>
    <rPh sb="15" eb="17">
      <t>アサヒカワ</t>
    </rPh>
    <rPh sb="18" eb="20">
      <t>ドウホク</t>
    </rPh>
    <rPh sb="20" eb="22">
      <t>チク</t>
    </rPh>
    <rPh sb="33" eb="35">
      <t>アサヒカワ</t>
    </rPh>
    <rPh sb="36" eb="38">
      <t>ドウホク</t>
    </rPh>
    <rPh sb="38" eb="40">
      <t>チク</t>
    </rPh>
    <phoneticPr fontId="5"/>
  </si>
  <si>
    <t>①</t>
    <phoneticPr fontId="5"/>
  </si>
  <si>
    <t>②</t>
    <phoneticPr fontId="5"/>
  </si>
  <si>
    <t>　ブロックカブスチャレンジリーグ，旭川・道北地区カブスチャレンジリーグへの参加チームは別記を参考すること。</t>
    <rPh sb="17" eb="19">
      <t>アサヒカワ</t>
    </rPh>
    <rPh sb="20" eb="22">
      <t>ドウホク</t>
    </rPh>
    <rPh sb="22" eb="24">
      <t>チク</t>
    </rPh>
    <rPh sb="37" eb="39">
      <t>サンカ</t>
    </rPh>
    <rPh sb="43" eb="45">
      <t>ベッキ</t>
    </rPh>
    <rPh sb="46" eb="48">
      <t>サンコウ</t>
    </rPh>
    <phoneticPr fontId="5"/>
  </si>
  <si>
    <t>D1A</t>
    <phoneticPr fontId="5"/>
  </si>
  <si>
    <t>D1B</t>
    <phoneticPr fontId="5"/>
  </si>
  <si>
    <t>D2C</t>
    <phoneticPr fontId="5"/>
  </si>
  <si>
    <t>D2D</t>
    <phoneticPr fontId="5"/>
  </si>
  <si>
    <t>D2E</t>
    <phoneticPr fontId="5"/>
  </si>
  <si>
    <t>参加チーム数</t>
    <rPh sb="0" eb="2">
      <t>サンカ</t>
    </rPh>
    <rPh sb="5" eb="6">
      <t>スウ</t>
    </rPh>
    <phoneticPr fontId="5"/>
  </si>
  <si>
    <t>留萌地区</t>
    <rPh sb="0" eb="2">
      <t>ルモイ</t>
    </rPh>
    <rPh sb="2" eb="4">
      <t>チク</t>
    </rPh>
    <phoneticPr fontId="5"/>
  </si>
  <si>
    <t>道北地区</t>
    <rPh sb="0" eb="2">
      <t>ドウホク</t>
    </rPh>
    <rPh sb="2" eb="4">
      <t>チク</t>
    </rPh>
    <phoneticPr fontId="5"/>
  </si>
  <si>
    <t>富良野地区</t>
    <rPh sb="0" eb="3">
      <t>フラノ</t>
    </rPh>
    <rPh sb="3" eb="5">
      <t>チク</t>
    </rPh>
    <phoneticPr fontId="5"/>
  </si>
  <si>
    <t>D2F</t>
    <phoneticPr fontId="5"/>
  </si>
  <si>
    <t>D1</t>
    <phoneticPr fontId="5"/>
  </si>
  <si>
    <t>D2</t>
    <phoneticPr fontId="5"/>
  </si>
  <si>
    <t>留萌地区
道北地区</t>
    <rPh sb="0" eb="2">
      <t>ルモイ</t>
    </rPh>
    <rPh sb="2" eb="4">
      <t>チク</t>
    </rPh>
    <rPh sb="5" eb="7">
      <t>ドウホク</t>
    </rPh>
    <rPh sb="7" eb="9">
      <t>チク</t>
    </rPh>
    <phoneticPr fontId="5"/>
  </si>
  <si>
    <t>総試合数</t>
    <rPh sb="0" eb="1">
      <t>ソウ</t>
    </rPh>
    <rPh sb="1" eb="4">
      <t>シアイスウ</t>
    </rPh>
    <phoneticPr fontId="5"/>
  </si>
  <si>
    <t>8チームリーグ</t>
    <phoneticPr fontId="5"/>
  </si>
  <si>
    <t>7チームリーグ</t>
    <phoneticPr fontId="5"/>
  </si>
  <si>
    <t>6チームリーグ</t>
    <phoneticPr fontId="5"/>
  </si>
  <si>
    <t>D2試合数</t>
    <rPh sb="2" eb="5">
      <t>シアイスウ</t>
    </rPh>
    <phoneticPr fontId="5"/>
  </si>
  <si>
    <t>D1試合数</t>
    <rPh sb="2" eb="5">
      <t>シアイスウ</t>
    </rPh>
    <phoneticPr fontId="5"/>
  </si>
  <si>
    <t>1st Round</t>
    <phoneticPr fontId="9"/>
  </si>
  <si>
    <t>プレーオフ</t>
    <phoneticPr fontId="5"/>
  </si>
  <si>
    <t>2nd Round</t>
    <phoneticPr fontId="9"/>
  </si>
  <si>
    <t>道北ブロックカブス</t>
    <phoneticPr fontId="9"/>
  </si>
  <si>
    <t>1回戦のリーグ戦</t>
    <rPh sb="1" eb="3">
      <t>カイセン</t>
    </rPh>
    <rPh sb="7" eb="8">
      <t>セン</t>
    </rPh>
    <phoneticPr fontId="9"/>
  </si>
  <si>
    <t>GroupB2位</t>
    <rPh sb="7" eb="8">
      <t>イ</t>
    </rPh>
    <phoneticPr fontId="9"/>
  </si>
  <si>
    <t>１勝すればBC参入</t>
    <rPh sb="1" eb="2">
      <t>ショウ</t>
    </rPh>
    <rPh sb="7" eb="9">
      <t>サンニュウ</t>
    </rPh>
    <phoneticPr fontId="9"/>
  </si>
  <si>
    <t>1位</t>
    <rPh sb="1" eb="2">
      <t>イ</t>
    </rPh>
    <phoneticPr fontId="9"/>
  </si>
  <si>
    <t>道カブス参入戦へ（ただし，辞退もあり）</t>
    <rPh sb="0" eb="1">
      <t>ドウ</t>
    </rPh>
    <rPh sb="4" eb="6">
      <t>サンニュウ</t>
    </rPh>
    <rPh sb="6" eb="7">
      <t>セン</t>
    </rPh>
    <rPh sb="13" eb="15">
      <t>ジタイ</t>
    </rPh>
    <phoneticPr fontId="9"/>
  </si>
  <si>
    <t>GroupA</t>
    <phoneticPr fontId="9"/>
  </si>
  <si>
    <t>GL3位</t>
    <rPh sb="3" eb="4">
      <t>イ</t>
    </rPh>
    <phoneticPr fontId="9"/>
  </si>
  <si>
    <t>2位</t>
    <rPh sb="1" eb="2">
      <t>イ</t>
    </rPh>
    <phoneticPr fontId="9"/>
  </si>
  <si>
    <t>ブロックカブス残留（ただし道カブス参入戦への繰り上げあり）</t>
    <rPh sb="7" eb="9">
      <t>ザンリュウ</t>
    </rPh>
    <rPh sb="13" eb="14">
      <t>ドウ</t>
    </rPh>
    <rPh sb="17" eb="19">
      <t>サンニュウ</t>
    </rPh>
    <rPh sb="19" eb="20">
      <t>セン</t>
    </rPh>
    <rPh sb="22" eb="23">
      <t>ク</t>
    </rPh>
    <rPh sb="24" eb="25">
      <t>ア</t>
    </rPh>
    <phoneticPr fontId="9"/>
  </si>
  <si>
    <t>道北ＢＣ5位</t>
    <rPh sb="0" eb="2">
      <t>ドウホク</t>
    </rPh>
    <rPh sb="5" eb="6">
      <t>イ</t>
    </rPh>
    <phoneticPr fontId="9"/>
  </si>
  <si>
    <t>GroupA2位</t>
    <rPh sb="7" eb="8">
      <t>イ</t>
    </rPh>
    <phoneticPr fontId="9"/>
  </si>
  <si>
    <t>GL2位</t>
    <rPh sb="3" eb="4">
      <t>イ</t>
    </rPh>
    <phoneticPr fontId="9"/>
  </si>
  <si>
    <t>3位</t>
    <rPh sb="1" eb="2">
      <t>イ</t>
    </rPh>
    <phoneticPr fontId="9"/>
  </si>
  <si>
    <t>ブロックカブスチャレンジリーグ</t>
    <phoneticPr fontId="9"/>
  </si>
  <si>
    <t>旭川道北地区A3位</t>
    <rPh sb="0" eb="2">
      <t>アサヒカワ</t>
    </rPh>
    <rPh sb="2" eb="4">
      <t>ドウホク</t>
    </rPh>
    <rPh sb="4" eb="6">
      <t>チク</t>
    </rPh>
    <rPh sb="8" eb="9">
      <t>イ</t>
    </rPh>
    <phoneticPr fontId="9"/>
  </si>
  <si>
    <t>4位</t>
    <rPh sb="1" eb="2">
      <t>イ</t>
    </rPh>
    <phoneticPr fontId="9"/>
  </si>
  <si>
    <t>A/Bの2グループ</t>
    <phoneticPr fontId="9"/>
  </si>
  <si>
    <t>旭川道北地区B4位</t>
    <rPh sb="0" eb="2">
      <t>アサヒカワ</t>
    </rPh>
    <rPh sb="2" eb="4">
      <t>ドウホク</t>
    </rPh>
    <rPh sb="4" eb="6">
      <t>チク</t>
    </rPh>
    <rPh sb="8" eb="9">
      <t>イ</t>
    </rPh>
    <phoneticPr fontId="9"/>
  </si>
  <si>
    <t>5位</t>
    <rPh sb="1" eb="2">
      <t>イ</t>
    </rPh>
    <phoneticPr fontId="9"/>
  </si>
  <si>
    <t>ブロックカブスチャレンジリーグへ</t>
    <phoneticPr fontId="9"/>
  </si>
  <si>
    <t>A1位</t>
    <rPh sb="2" eb="3">
      <t>イ</t>
    </rPh>
    <phoneticPr fontId="9"/>
  </si>
  <si>
    <t>ブロックカブス参入</t>
    <rPh sb="7" eb="9">
      <t>サンニュウ</t>
    </rPh>
    <phoneticPr fontId="9"/>
  </si>
  <si>
    <t>道北ＢＣ8位</t>
    <rPh sb="0" eb="2">
      <t>ドウホク</t>
    </rPh>
    <rPh sb="5" eb="6">
      <t>イ</t>
    </rPh>
    <phoneticPr fontId="9"/>
  </si>
  <si>
    <t>GroupA1位</t>
    <rPh sb="7" eb="8">
      <t>イ</t>
    </rPh>
    <phoneticPr fontId="9"/>
  </si>
  <si>
    <t>勝者</t>
    <rPh sb="0" eb="2">
      <t>ショウシャ</t>
    </rPh>
    <phoneticPr fontId="5"/>
  </si>
  <si>
    <t>GL1位</t>
    <rPh sb="3" eb="4">
      <t>イ</t>
    </rPh>
    <phoneticPr fontId="9"/>
  </si>
  <si>
    <t>道北EC1位</t>
    <rPh sb="0" eb="2">
      <t>ドウホク</t>
    </rPh>
    <rPh sb="5" eb="6">
      <t>イ</t>
    </rPh>
    <phoneticPr fontId="9"/>
  </si>
  <si>
    <t>6位</t>
    <rPh sb="1" eb="2">
      <t>イ</t>
    </rPh>
    <phoneticPr fontId="9"/>
  </si>
  <si>
    <t>A2位</t>
    <rPh sb="2" eb="3">
      <t>イ</t>
    </rPh>
    <phoneticPr fontId="9"/>
  </si>
  <si>
    <t>7位</t>
    <rPh sb="1" eb="2">
      <t>イ</t>
    </rPh>
    <phoneticPr fontId="9"/>
  </si>
  <si>
    <t>A3位</t>
    <rPh sb="2" eb="3">
      <t>イ</t>
    </rPh>
    <phoneticPr fontId="9"/>
  </si>
  <si>
    <t>旭川・道北地区カブスD1参入</t>
    <rPh sb="0" eb="2">
      <t>アサヒカワ</t>
    </rPh>
    <rPh sb="3" eb="5">
      <t>ドウホク</t>
    </rPh>
    <rPh sb="5" eb="7">
      <t>チク</t>
    </rPh>
    <rPh sb="12" eb="14">
      <t>サンニュウ</t>
    </rPh>
    <phoneticPr fontId="9"/>
  </si>
  <si>
    <t>最大６最少４</t>
    <rPh sb="0" eb="2">
      <t>サイダイ</t>
    </rPh>
    <rPh sb="3" eb="5">
      <t>サイショウ</t>
    </rPh>
    <phoneticPr fontId="9"/>
  </si>
  <si>
    <t>GroupB1位</t>
    <rPh sb="7" eb="8">
      <t>イ</t>
    </rPh>
    <phoneticPr fontId="9"/>
  </si>
  <si>
    <t>敗者</t>
    <rPh sb="0" eb="2">
      <t>ハイシャ</t>
    </rPh>
    <phoneticPr fontId="5"/>
  </si>
  <si>
    <t>宗谷EC1位</t>
    <rPh sb="0" eb="2">
      <t>ソウヤ</t>
    </rPh>
    <rPh sb="5" eb="6">
      <t>イ</t>
    </rPh>
    <phoneticPr fontId="9"/>
  </si>
  <si>
    <t>8位</t>
    <rPh sb="1" eb="2">
      <t>イ</t>
    </rPh>
    <phoneticPr fontId="9"/>
  </si>
  <si>
    <t>A4位</t>
    <rPh sb="2" eb="3">
      <t>イ</t>
    </rPh>
    <phoneticPr fontId="9"/>
  </si>
  <si>
    <t>GroupB</t>
    <phoneticPr fontId="9"/>
  </si>
  <si>
    <t>宗谷地区カブス</t>
    <rPh sb="0" eb="2">
      <t>ソウヤ</t>
    </rPh>
    <rPh sb="2" eb="4">
      <t>チク</t>
    </rPh>
    <phoneticPr fontId="9"/>
  </si>
  <si>
    <t>A5位</t>
    <rPh sb="2" eb="3">
      <t>イ</t>
    </rPh>
    <phoneticPr fontId="9"/>
  </si>
  <si>
    <t>旭川道北地区B3位</t>
    <rPh sb="0" eb="2">
      <t>アサヒカワ</t>
    </rPh>
    <rPh sb="2" eb="4">
      <t>ドウホク</t>
    </rPh>
    <rPh sb="4" eb="6">
      <t>チク</t>
    </rPh>
    <rPh sb="8" eb="9">
      <t>イ</t>
    </rPh>
    <phoneticPr fontId="9"/>
  </si>
  <si>
    <t>道北ＢＣ6位</t>
    <rPh sb="0" eb="2">
      <t>ドウホク</t>
    </rPh>
    <rPh sb="5" eb="6">
      <t>イ</t>
    </rPh>
    <phoneticPr fontId="9"/>
  </si>
  <si>
    <t>旭川・道北地区カブス</t>
    <rPh sb="0" eb="2">
      <t>アサヒカワ</t>
    </rPh>
    <rPh sb="3" eb="5">
      <t>ドウホク</t>
    </rPh>
    <rPh sb="5" eb="7">
      <t>チク</t>
    </rPh>
    <phoneticPr fontId="9"/>
  </si>
  <si>
    <t>道北ＢＣ7位</t>
    <rPh sb="0" eb="2">
      <t>ドウホク</t>
    </rPh>
    <rPh sb="5" eb="6">
      <t>イ</t>
    </rPh>
    <phoneticPr fontId="9"/>
  </si>
  <si>
    <t>B1位</t>
    <rPh sb="2" eb="3">
      <t>イ</t>
    </rPh>
    <phoneticPr fontId="9"/>
  </si>
  <si>
    <t>旭川道北地区A4位</t>
    <rPh sb="0" eb="2">
      <t>アサヒカワ</t>
    </rPh>
    <rPh sb="2" eb="4">
      <t>ドウホク</t>
    </rPh>
    <rPh sb="4" eb="6">
      <t>チク</t>
    </rPh>
    <rPh sb="8" eb="9">
      <t>イ</t>
    </rPh>
    <phoneticPr fontId="9"/>
  </si>
  <si>
    <t>B2位</t>
    <rPh sb="2" eb="3">
      <t>イ</t>
    </rPh>
    <phoneticPr fontId="9"/>
  </si>
  <si>
    <t>道北EC2位</t>
    <rPh sb="0" eb="2">
      <t>ドウホク</t>
    </rPh>
    <rPh sb="5" eb="6">
      <t>イ</t>
    </rPh>
    <phoneticPr fontId="9"/>
  </si>
  <si>
    <t>B3位</t>
    <rPh sb="2" eb="3">
      <t>イ</t>
    </rPh>
    <phoneticPr fontId="9"/>
  </si>
  <si>
    <t>B4位</t>
    <rPh sb="2" eb="3">
      <t>イ</t>
    </rPh>
    <phoneticPr fontId="9"/>
  </si>
  <si>
    <t>B5位</t>
    <rPh sb="2" eb="3">
      <t>イ</t>
    </rPh>
    <phoneticPr fontId="9"/>
  </si>
  <si>
    <t>3位の
プレーオフ勝者</t>
    <rPh sb="1" eb="2">
      <t>イ</t>
    </rPh>
    <rPh sb="9" eb="11">
      <t>ショウシャ</t>
    </rPh>
    <phoneticPr fontId="9"/>
  </si>
  <si>
    <t>チャレンジリーグの宗谷地区参加数</t>
    <rPh sb="9" eb="11">
      <t>ソウヤ</t>
    </rPh>
    <rPh sb="11" eb="13">
      <t>チク</t>
    </rPh>
    <rPh sb="13" eb="16">
      <t>サンカスウ</t>
    </rPh>
    <phoneticPr fontId="9"/>
  </si>
  <si>
    <t>旭川道北のＣＬへの参加数</t>
    <rPh sb="0" eb="2">
      <t>アサヒカワ</t>
    </rPh>
    <rPh sb="2" eb="4">
      <t>ドウホク</t>
    </rPh>
    <rPh sb="9" eb="12">
      <t>サンカスウ</t>
    </rPh>
    <phoneticPr fontId="9"/>
  </si>
  <si>
    <t>旭川・道北地区カブスディビジョン１</t>
    <rPh sb="0" eb="2">
      <t>アサヒカワ</t>
    </rPh>
    <rPh sb="3" eb="5">
      <t>ドウホク</t>
    </rPh>
    <rPh sb="5" eb="7">
      <t>チク</t>
    </rPh>
    <phoneticPr fontId="9"/>
  </si>
  <si>
    <t>便宜上分けているだけで実際はフリー抽選</t>
    <rPh sb="0" eb="2">
      <t>ベンギ</t>
    </rPh>
    <rPh sb="2" eb="3">
      <t>ウエ</t>
    </rPh>
    <rPh sb="3" eb="4">
      <t>ワ</t>
    </rPh>
    <rPh sb="11" eb="13">
      <t>ジッサイ</t>
    </rPh>
    <rPh sb="17" eb="19">
      <t>チュウセン</t>
    </rPh>
    <phoneticPr fontId="5"/>
  </si>
  <si>
    <t>宗谷チームのBC参入数</t>
    <rPh sb="0" eb="2">
      <t>ソウヤ</t>
    </rPh>
    <rPh sb="8" eb="10">
      <t>サンニュウ</t>
    </rPh>
    <rPh sb="10" eb="11">
      <t>スウ</t>
    </rPh>
    <phoneticPr fontId="9"/>
  </si>
  <si>
    <t>3位プレーオフ敗者</t>
    <rPh sb="1" eb="2">
      <t>イ</t>
    </rPh>
    <rPh sb="7" eb="9">
      <t>ハイシャ</t>
    </rPh>
    <phoneticPr fontId="5"/>
  </si>
  <si>
    <t>平成27年度旭川・道北地区カブスD1残留</t>
    <rPh sb="0" eb="2">
      <t>ヘイセイ</t>
    </rPh>
    <rPh sb="4" eb="6">
      <t>ネンド</t>
    </rPh>
    <rPh sb="6" eb="8">
      <t>アサヒカワ</t>
    </rPh>
    <rPh sb="9" eb="11">
      <t>ドウホク</t>
    </rPh>
    <rPh sb="11" eb="13">
      <t>チク</t>
    </rPh>
    <rPh sb="18" eb="20">
      <t>ザンリュウ</t>
    </rPh>
    <phoneticPr fontId="9"/>
  </si>
  <si>
    <t>旭川・道北のBC参入数</t>
    <rPh sb="0" eb="2">
      <t>アサヒカワ</t>
    </rPh>
    <rPh sb="3" eb="5">
      <t>ドウホク</t>
    </rPh>
    <rPh sb="8" eb="10">
      <t>サンニュウ</t>
    </rPh>
    <rPh sb="10" eb="11">
      <t>スウ</t>
    </rPh>
    <phoneticPr fontId="9"/>
  </si>
  <si>
    <t>A4位</t>
    <rPh sb="2" eb="3">
      <t>イ</t>
    </rPh>
    <phoneticPr fontId="5"/>
  </si>
  <si>
    <t>旭川・道北Ｄ１への参入数</t>
    <rPh sb="0" eb="2">
      <t>アサヒカワ</t>
    </rPh>
    <rPh sb="3" eb="5">
      <t>ドウホク</t>
    </rPh>
    <rPh sb="9" eb="11">
      <t>サンニュウ</t>
    </rPh>
    <rPh sb="11" eb="12">
      <t>スウ</t>
    </rPh>
    <phoneticPr fontId="9"/>
  </si>
  <si>
    <t>B4位</t>
    <rPh sb="2" eb="3">
      <t>イ</t>
    </rPh>
    <phoneticPr fontId="5"/>
  </si>
  <si>
    <t>A5位</t>
    <rPh sb="2" eb="3">
      <t>イ</t>
    </rPh>
    <phoneticPr fontId="5"/>
  </si>
  <si>
    <t>旭川道北地区カブス3位～5位チーム</t>
    <rPh sb="0" eb="2">
      <t>アサヒカワ</t>
    </rPh>
    <rPh sb="2" eb="4">
      <t>ドウホク</t>
    </rPh>
    <rPh sb="4" eb="6">
      <t>チク</t>
    </rPh>
    <rPh sb="10" eb="11">
      <t>イ</t>
    </rPh>
    <rPh sb="13" eb="14">
      <t>イ</t>
    </rPh>
    <phoneticPr fontId="9"/>
  </si>
  <si>
    <t>B5位</t>
    <rPh sb="2" eb="3">
      <t>イ</t>
    </rPh>
    <phoneticPr fontId="5"/>
  </si>
  <si>
    <t>旭川道北地区カブスD2上位2チーム</t>
    <rPh sb="0" eb="2">
      <t>アサヒカワ</t>
    </rPh>
    <rPh sb="2" eb="4">
      <t>ドウホク</t>
    </rPh>
    <rPh sb="4" eb="6">
      <t>チク</t>
    </rPh>
    <rPh sb="11" eb="13">
      <t>ジョウイ</t>
    </rPh>
    <phoneticPr fontId="5"/>
  </si>
  <si>
    <t>Ｄ１チャレンジリーグでの残りの枠</t>
    <rPh sb="12" eb="13">
      <t>ノコ</t>
    </rPh>
    <rPh sb="15" eb="16">
      <t>ワク</t>
    </rPh>
    <phoneticPr fontId="9"/>
  </si>
  <si>
    <t>A6位</t>
    <rPh sb="2" eb="3">
      <t>イ</t>
    </rPh>
    <phoneticPr fontId="5"/>
  </si>
  <si>
    <t>旭川・道北Ｄ１チャレンジリーグへ</t>
    <rPh sb="0" eb="2">
      <t>アサヒカワ</t>
    </rPh>
    <rPh sb="3" eb="5">
      <t>ドウホク</t>
    </rPh>
    <phoneticPr fontId="9"/>
  </si>
  <si>
    <t>B6位</t>
    <rPh sb="2" eb="3">
      <t>イ</t>
    </rPh>
    <phoneticPr fontId="5"/>
  </si>
  <si>
    <t>A7位</t>
    <rPh sb="2" eb="3">
      <t>イ</t>
    </rPh>
    <phoneticPr fontId="5"/>
  </si>
  <si>
    <t>B7位</t>
    <rPh sb="2" eb="3">
      <t>イ</t>
    </rPh>
    <phoneticPr fontId="5"/>
  </si>
  <si>
    <t>A8位</t>
    <rPh sb="2" eb="3">
      <t>イ</t>
    </rPh>
    <phoneticPr fontId="5"/>
  </si>
  <si>
    <t>B8位</t>
    <rPh sb="2" eb="3">
      <t>イ</t>
    </rPh>
    <phoneticPr fontId="5"/>
  </si>
  <si>
    <t>旭川・道北地区カブスディビジョン２</t>
    <rPh sb="0" eb="2">
      <t>アサヒカワ</t>
    </rPh>
    <rPh sb="3" eb="5">
      <t>ドウホク</t>
    </rPh>
    <rPh sb="5" eb="7">
      <t>チク</t>
    </rPh>
    <phoneticPr fontId="9"/>
  </si>
  <si>
    <t>プレーオフへ</t>
    <phoneticPr fontId="9"/>
  </si>
  <si>
    <t>優勝チーム</t>
    <rPh sb="0" eb="2">
      <t>ユウショウ</t>
    </rPh>
    <phoneticPr fontId="5"/>
  </si>
  <si>
    <t>平成27年度旭川・道北地区カブスD1昇格</t>
    <rPh sb="0" eb="2">
      <t>ヘイセイ</t>
    </rPh>
    <rPh sb="4" eb="6">
      <t>ネンド</t>
    </rPh>
    <rPh sb="6" eb="8">
      <t>アサヒカワ</t>
    </rPh>
    <rPh sb="9" eb="11">
      <t>ドウホク</t>
    </rPh>
    <rPh sb="11" eb="13">
      <t>チク</t>
    </rPh>
    <rPh sb="18" eb="20">
      <t>ショウカク</t>
    </rPh>
    <phoneticPr fontId="9"/>
  </si>
  <si>
    <t>第2位チーム</t>
    <rPh sb="0" eb="1">
      <t>ダイ</t>
    </rPh>
    <rPh sb="2" eb="3">
      <t>イ</t>
    </rPh>
    <phoneticPr fontId="5"/>
  </si>
  <si>
    <t>決勝リーグで敗れた1位</t>
    <rPh sb="0" eb="2">
      <t>ケッショウ</t>
    </rPh>
    <rPh sb="6" eb="7">
      <t>ヤブ</t>
    </rPh>
    <rPh sb="10" eb="11">
      <t>イ</t>
    </rPh>
    <phoneticPr fontId="5"/>
  </si>
  <si>
    <t>A2位</t>
    <rPh sb="2" eb="3">
      <t>イ</t>
    </rPh>
    <phoneticPr fontId="5"/>
  </si>
  <si>
    <t>B2位</t>
    <rPh sb="2" eb="3">
      <t>イ</t>
    </rPh>
    <phoneticPr fontId="5"/>
  </si>
  <si>
    <t>C2位</t>
    <rPh sb="2" eb="3">
      <t>イ</t>
    </rPh>
    <phoneticPr fontId="5"/>
  </si>
  <si>
    <t>A3位</t>
    <rPh sb="2" eb="3">
      <t>イ</t>
    </rPh>
    <phoneticPr fontId="5"/>
  </si>
  <si>
    <t>勝ち抜いた2チーム</t>
    <rPh sb="0" eb="1">
      <t>カ</t>
    </rPh>
    <rPh sb="2" eb="3">
      <t>ヌ</t>
    </rPh>
    <phoneticPr fontId="9"/>
  </si>
  <si>
    <t>B3位</t>
    <rPh sb="2" eb="3">
      <t>イ</t>
    </rPh>
    <phoneticPr fontId="5"/>
  </si>
  <si>
    <t>C3位</t>
    <rPh sb="2" eb="3">
      <t>イ</t>
    </rPh>
    <phoneticPr fontId="5"/>
  </si>
  <si>
    <t>C4位</t>
    <rPh sb="2" eb="3">
      <t>イ</t>
    </rPh>
    <phoneticPr fontId="5"/>
  </si>
  <si>
    <t>※2ndチーム等で次の年度に出場しなかったチームが出た場合は，全体の順位から補充するか，または同順位の中から抽選する。</t>
    <rPh sb="7" eb="8">
      <t>トウ</t>
    </rPh>
    <rPh sb="9" eb="10">
      <t>ツギ</t>
    </rPh>
    <rPh sb="11" eb="13">
      <t>ネンド</t>
    </rPh>
    <rPh sb="14" eb="16">
      <t>シュツジョウ</t>
    </rPh>
    <rPh sb="25" eb="26">
      <t>デ</t>
    </rPh>
    <rPh sb="27" eb="29">
      <t>バアイ</t>
    </rPh>
    <rPh sb="31" eb="33">
      <t>ゼンタイ</t>
    </rPh>
    <rPh sb="34" eb="36">
      <t>ジュンイ</t>
    </rPh>
    <rPh sb="38" eb="40">
      <t>ホジュウ</t>
    </rPh>
    <rPh sb="47" eb="50">
      <t>ドウジュンイ</t>
    </rPh>
    <rPh sb="51" eb="52">
      <t>ナカ</t>
    </rPh>
    <rPh sb="54" eb="56">
      <t>チュウセン</t>
    </rPh>
    <phoneticPr fontId="5"/>
  </si>
  <si>
    <t>　複数チームの参加を認める。</t>
    <rPh sb="1" eb="3">
      <t>フクスウ</t>
    </rPh>
    <rPh sb="7" eb="9">
      <t>サンカ</t>
    </rPh>
    <rPh sb="10" eb="11">
      <t>ミト</t>
    </rPh>
    <phoneticPr fontId="5"/>
  </si>
  <si>
    <t>ふりがな</t>
    <phoneticPr fontId="5"/>
  </si>
  <si>
    <t>チーム登録番号</t>
    <rPh sb="3" eb="5">
      <t>トウロク</t>
    </rPh>
    <rPh sb="5" eb="7">
      <t>バンゴウ</t>
    </rPh>
    <phoneticPr fontId="5"/>
  </si>
  <si>
    <t>チーム名</t>
    <rPh sb="3" eb="4">
      <t>ナ</t>
    </rPh>
    <phoneticPr fontId="5"/>
  </si>
  <si>
    <t>所在地</t>
    <rPh sb="0" eb="3">
      <t>ショザイチ</t>
    </rPh>
    <phoneticPr fontId="5"/>
  </si>
  <si>
    <t>〒</t>
    <phoneticPr fontId="5"/>
  </si>
  <si>
    <t>e-mail</t>
    <phoneticPr fontId="5"/>
  </si>
  <si>
    <t>ＴＥＬ</t>
    <phoneticPr fontId="5"/>
  </si>
  <si>
    <t>ＦＡＸ</t>
    <phoneticPr fontId="5"/>
  </si>
  <si>
    <t>監督</t>
    <rPh sb="0" eb="2">
      <t>カントク</t>
    </rPh>
    <phoneticPr fontId="5"/>
  </si>
  <si>
    <t>ｅ－ｍａｉｌ</t>
    <phoneticPr fontId="5"/>
  </si>
  <si>
    <t>携帯電話</t>
    <rPh sb="0" eb="2">
      <t>ケイタイ</t>
    </rPh>
    <rPh sb="2" eb="4">
      <t>デンワ</t>
    </rPh>
    <phoneticPr fontId="5"/>
  </si>
  <si>
    <t>コーチ</t>
    <phoneticPr fontId="5"/>
  </si>
  <si>
    <t>ユニフォームの色</t>
    <rPh sb="7" eb="8">
      <t>イロ</t>
    </rPh>
    <phoneticPr fontId="5"/>
  </si>
  <si>
    <t>シャツ</t>
    <phoneticPr fontId="5"/>
  </si>
  <si>
    <t>正</t>
    <rPh sb="0" eb="1">
      <t>セイ</t>
    </rPh>
    <phoneticPr fontId="5"/>
  </si>
  <si>
    <t>ショーツ</t>
  </si>
  <si>
    <t>ストッキング</t>
    <phoneticPr fontId="5"/>
  </si>
  <si>
    <t>副</t>
    <rPh sb="0" eb="1">
      <t>フク</t>
    </rPh>
    <phoneticPr fontId="5"/>
  </si>
  <si>
    <t>〃（GK)の色</t>
    <rPh sb="6" eb="7">
      <t>イロ</t>
    </rPh>
    <phoneticPr fontId="5"/>
  </si>
  <si>
    <t>帯同審判員氏名</t>
    <rPh sb="0" eb="2">
      <t>タイドウ</t>
    </rPh>
    <rPh sb="2" eb="5">
      <t>シンパンイン</t>
    </rPh>
    <rPh sb="5" eb="7">
      <t>シメイ</t>
    </rPh>
    <phoneticPr fontId="5"/>
  </si>
  <si>
    <t>級</t>
    <rPh sb="0" eb="1">
      <t>キュウ</t>
    </rPh>
    <phoneticPr fontId="5"/>
  </si>
  <si>
    <t>上記チーム・選手登録用紙に記載された選手は、本地区サッカー協会に加盟登録していることを認め、標記大会に参加を申込みます。</t>
    <rPh sb="0" eb="2">
      <t>ジョウキ</t>
    </rPh>
    <rPh sb="6" eb="8">
      <t>センシュ</t>
    </rPh>
    <rPh sb="8" eb="10">
      <t>トウロク</t>
    </rPh>
    <rPh sb="10" eb="12">
      <t>ヨウシ</t>
    </rPh>
    <rPh sb="13" eb="15">
      <t>キサイ</t>
    </rPh>
    <rPh sb="18" eb="20">
      <t>センシュ</t>
    </rPh>
    <rPh sb="46" eb="48">
      <t>ヒョウキ</t>
    </rPh>
    <rPh sb="48" eb="50">
      <t>タイカイ</t>
    </rPh>
    <rPh sb="51" eb="53">
      <t>サンカ</t>
    </rPh>
    <rPh sb="54" eb="55">
      <t>モウ</t>
    </rPh>
    <rPh sb="55" eb="56">
      <t>コ</t>
    </rPh>
    <phoneticPr fontId="5"/>
  </si>
  <si>
    <t>平成</t>
    <rPh sb="0" eb="2">
      <t>ヘイセイ</t>
    </rPh>
    <phoneticPr fontId="5"/>
  </si>
  <si>
    <t>年</t>
    <rPh sb="0" eb="1">
      <t>ネン</t>
    </rPh>
    <phoneticPr fontId="5"/>
  </si>
  <si>
    <t>月</t>
    <rPh sb="0" eb="1">
      <t>ガツ</t>
    </rPh>
    <phoneticPr fontId="5"/>
  </si>
  <si>
    <t>日</t>
    <rPh sb="0" eb="1">
      <t>ニチ</t>
    </rPh>
    <phoneticPr fontId="5"/>
  </si>
  <si>
    <t>地区サッカー協会会長</t>
  </si>
  <si>
    <t>No</t>
    <phoneticPr fontId="5"/>
  </si>
  <si>
    <t>長友　佑都</t>
    <rPh sb="0" eb="2">
      <t>ナガトモ</t>
    </rPh>
    <rPh sb="3" eb="5">
      <t>ユウト</t>
    </rPh>
    <phoneticPr fontId="5"/>
  </si>
  <si>
    <t>松井　大輔</t>
    <rPh sb="0" eb="2">
      <t>マツイ</t>
    </rPh>
    <rPh sb="3" eb="5">
      <t>ダイスケ</t>
    </rPh>
    <phoneticPr fontId="5"/>
  </si>
  <si>
    <t>（　　　　　　）月（　　　　　　）日　第（　　　　　　）節</t>
    <rPh sb="8" eb="9">
      <t>ガツ</t>
    </rPh>
    <rPh sb="17" eb="18">
      <t>ニチ</t>
    </rPh>
    <rPh sb="19" eb="20">
      <t>ダイ</t>
    </rPh>
    <rPh sb="28" eb="29">
      <t>セツ</t>
    </rPh>
    <phoneticPr fontId="5"/>
  </si>
  <si>
    <t>スタメンの位置</t>
    <rPh sb="5" eb="7">
      <t>イチ</t>
    </rPh>
    <phoneticPr fontId="5"/>
  </si>
  <si>
    <t>ベンチ</t>
    <phoneticPr fontId="5"/>
  </si>
  <si>
    <t>登録移動ウィンドー手続き用紙</t>
    <rPh sb="0" eb="2">
      <t>トウロク</t>
    </rPh>
    <rPh sb="2" eb="4">
      <t>イドウ</t>
    </rPh>
    <rPh sb="9" eb="11">
      <t>テツヅ</t>
    </rPh>
    <rPh sb="12" eb="14">
      <t>ヨウシ</t>
    </rPh>
    <phoneticPr fontId="5"/>
  </si>
  <si>
    <t>申請日</t>
    <rPh sb="0" eb="2">
      <t>シンセイ</t>
    </rPh>
    <rPh sb="2" eb="3">
      <t>ビ</t>
    </rPh>
    <phoneticPr fontId="5"/>
  </si>
  <si>
    <t>所属チーム名</t>
    <rPh sb="0" eb="2">
      <t>ショゾク</t>
    </rPh>
    <rPh sb="5" eb="6">
      <t>メイ</t>
    </rPh>
    <phoneticPr fontId="5"/>
  </si>
  <si>
    <t>チーム番号</t>
    <rPh sb="3" eb="5">
      <t>バンゴウ</t>
    </rPh>
    <phoneticPr fontId="5"/>
  </si>
  <si>
    <t>チーム指導者名</t>
    <rPh sb="3" eb="6">
      <t>シドウシャ</t>
    </rPh>
    <rPh sb="6" eb="7">
      <t>メイ</t>
    </rPh>
    <phoneticPr fontId="5"/>
  </si>
  <si>
    <t>指導者のアドレス</t>
    <rPh sb="0" eb="3">
      <t>シドウシャ</t>
    </rPh>
    <phoneticPr fontId="5"/>
  </si>
  <si>
    <t>選手番号</t>
    <rPh sb="0" eb="2">
      <t>センシュ</t>
    </rPh>
    <rPh sb="2" eb="4">
      <t>バンゴウ</t>
    </rPh>
    <phoneticPr fontId="5"/>
  </si>
  <si>
    <t>現在の所属リーグ</t>
    <rPh sb="0" eb="2">
      <t>ゲンザイ</t>
    </rPh>
    <rPh sb="3" eb="5">
      <t>ショゾク</t>
    </rPh>
    <phoneticPr fontId="5"/>
  </si>
  <si>
    <t>変更後の所属リーグ</t>
    <rPh sb="0" eb="3">
      <t>ヘンコウゴ</t>
    </rPh>
    <rPh sb="4" eb="6">
      <t>ショゾク</t>
    </rPh>
    <phoneticPr fontId="5"/>
  </si>
  <si>
    <t>月</t>
    <rPh sb="0" eb="1">
      <t>ツキ</t>
    </rPh>
    <phoneticPr fontId="5"/>
  </si>
  <si>
    <t>プロテクト</t>
    <phoneticPr fontId="5"/>
  </si>
  <si>
    <t>Ｐ</t>
    <phoneticPr fontId="5"/>
  </si>
  <si>
    <t>⑧</t>
    <phoneticPr fontId="5"/>
  </si>
  <si>
    <t>　複数参加しているチームのプロテクト選手以外は，大会に登録していれば選手エントリーの変更を自由とする。背番号等は試合開始前に提出するオーダー用紙に記入すること。</t>
    <rPh sb="1" eb="3">
      <t>フクスウ</t>
    </rPh>
    <rPh sb="3" eb="5">
      <t>サンカ</t>
    </rPh>
    <rPh sb="18" eb="20">
      <t>センシュ</t>
    </rPh>
    <rPh sb="20" eb="22">
      <t>イガイ</t>
    </rPh>
    <rPh sb="24" eb="26">
      <t>タイカイ</t>
    </rPh>
    <rPh sb="27" eb="29">
      <t>トウロク</t>
    </rPh>
    <rPh sb="45" eb="47">
      <t>ジユウ</t>
    </rPh>
    <rPh sb="51" eb="54">
      <t>セバンゴウ</t>
    </rPh>
    <rPh sb="54" eb="55">
      <t>トウ</t>
    </rPh>
    <rPh sb="56" eb="58">
      <t>シアイ</t>
    </rPh>
    <rPh sb="58" eb="60">
      <t>カイシ</t>
    </rPh>
    <rPh sb="60" eb="61">
      <t>マエ</t>
    </rPh>
    <rPh sb="62" eb="64">
      <t>テイシュツ</t>
    </rPh>
    <rPh sb="70" eb="72">
      <t>ヨウシ</t>
    </rPh>
    <rPh sb="73" eb="75">
      <t>キニュウ</t>
    </rPh>
    <phoneticPr fontId="5"/>
  </si>
  <si>
    <t>⑫</t>
    <phoneticPr fontId="5"/>
  </si>
  <si>
    <t>　ディビジョン2では，留萌地区，富良野地区，道北地区のチームが同一のリーグに所属するようにする。（詳しくはリーグ構成表に記述）。ただし，前記3地区で複数チームの参加させる場合は，別の地区のリーグに所属させ，かつ3地区との対戦ではHOMEゲームを旭川で行うようにする。</t>
    <rPh sb="22" eb="24">
      <t>ドウホク</t>
    </rPh>
    <rPh sb="24" eb="26">
      <t>チク</t>
    </rPh>
    <rPh sb="31" eb="33">
      <t>ドウイツ</t>
    </rPh>
    <rPh sb="38" eb="40">
      <t>ショゾク</t>
    </rPh>
    <rPh sb="68" eb="70">
      <t>ゼンキ</t>
    </rPh>
    <rPh sb="71" eb="73">
      <t>チク</t>
    </rPh>
    <rPh sb="74" eb="76">
      <t>フクスウ</t>
    </rPh>
    <rPh sb="80" eb="82">
      <t>サンカ</t>
    </rPh>
    <rPh sb="85" eb="87">
      <t>バアイ</t>
    </rPh>
    <rPh sb="89" eb="90">
      <t>ベツ</t>
    </rPh>
    <rPh sb="91" eb="93">
      <t>チク</t>
    </rPh>
    <rPh sb="98" eb="100">
      <t>ショゾク</t>
    </rPh>
    <rPh sb="106" eb="108">
      <t>チク</t>
    </rPh>
    <rPh sb="110" eb="112">
      <t>タイセン</t>
    </rPh>
    <rPh sb="122" eb="124">
      <t>アサヒカワ</t>
    </rPh>
    <rPh sb="125" eb="126">
      <t>オコナ</t>
    </rPh>
    <phoneticPr fontId="5"/>
  </si>
  <si>
    <t>もし帯同できない場合は，不帯同料として１６，２００円（税込）を大会事務局へ納入すること。不帯同料は大会参加料と同時に納入すること。</t>
    <rPh sb="31" eb="33">
      <t>タイカイ</t>
    </rPh>
    <rPh sb="33" eb="36">
      <t>ジムキョク</t>
    </rPh>
    <phoneticPr fontId="8"/>
  </si>
  <si>
    <t>ns-nori@nagayama.jhs.asahikawa-hkd.ed.jp</t>
    <phoneticPr fontId="5"/>
  </si>
  <si>
    <t>　別紙申込み書を大会事務局にＥメール（ns-nori@nagayama.jhs.asahikawa-hkd.ed.jp宛）で申し込んでください。</t>
    <rPh sb="59" eb="60">
      <t>アテ</t>
    </rPh>
    <phoneticPr fontId="5"/>
  </si>
  <si>
    <t>⑤</t>
    <phoneticPr fontId="5"/>
  </si>
  <si>
    <t>公式球協賛　（株）MIKASA</t>
    <rPh sb="0" eb="3">
      <t>コウシキキュウ</t>
    </rPh>
    <rPh sb="3" eb="5">
      <t>キョウサン</t>
    </rPh>
    <rPh sb="7" eb="8">
      <t>カブ</t>
    </rPh>
    <phoneticPr fontId="5"/>
  </si>
  <si>
    <t>順位は次の順序により決定する。
①　勝ち点（勝3点，引分1点，負0点）　②　当該チームの対戦成績（勝敗）　③　当該チームのゴールディファレンス　④　ゴールディファレンス　⑤　総得点　⑥　実行委員会による抽選</t>
    <rPh sb="20" eb="21">
      <t>テン</t>
    </rPh>
    <phoneticPr fontId="5"/>
  </si>
  <si>
    <t>東光スポーツ公園，東川ゆめ公園，花咲球技場，市内中学校グランド，士別市天塩川サッカー場，名寄健康の森　ほか</t>
    <rPh sb="0" eb="2">
      <t>トウコウ</t>
    </rPh>
    <rPh sb="6" eb="8">
      <t>コウエン</t>
    </rPh>
    <rPh sb="9" eb="11">
      <t>ヒガシカワ</t>
    </rPh>
    <rPh sb="13" eb="15">
      <t>コウエン</t>
    </rPh>
    <rPh sb="32" eb="35">
      <t>シベツシ</t>
    </rPh>
    <rPh sb="35" eb="38">
      <t>テシオガワ</t>
    </rPh>
    <rPh sb="42" eb="43">
      <t>ジョウ</t>
    </rPh>
    <rPh sb="44" eb="46">
      <t>ナヨロ</t>
    </rPh>
    <rPh sb="46" eb="48">
      <t>ケンコウ</t>
    </rPh>
    <rPh sb="49" eb="50">
      <t>モリ</t>
    </rPh>
    <phoneticPr fontId="5"/>
  </si>
  <si>
    <t>1. 旭川神居東ファイターズＳＳ</t>
  </si>
  <si>
    <t>2. 旭川陵雲サッカー少年団</t>
  </si>
  <si>
    <t>3. 永山南サッカー少年団</t>
  </si>
  <si>
    <t>4. 末広サッカー少年団</t>
  </si>
  <si>
    <t>5. 永山サッカー少年団</t>
  </si>
  <si>
    <t>6. 旭川コスモスジュニアフットボールクラブ</t>
  </si>
  <si>
    <t>7. 旭川北鎮ＪｒＦＣ</t>
  </si>
  <si>
    <t>8. 増毛町サッカースポーツ少年団</t>
  </si>
  <si>
    <t>9. 向陵サッカークラブ</t>
  </si>
  <si>
    <t>10. 朝日サッカー少年団</t>
  </si>
  <si>
    <t>11. 旭川忠和サッカー少年団</t>
  </si>
  <si>
    <t>12. 旭川東光サッカー少年団</t>
  </si>
  <si>
    <t>13. 美瑛町サッカー少年団</t>
  </si>
  <si>
    <t>14. 旭川ネイバーズＦＣ</t>
  </si>
  <si>
    <t>15. 旭川愛宕サッカー少年団</t>
  </si>
  <si>
    <t>16. 旭川末広北サッカー少年団</t>
  </si>
  <si>
    <t>17. 高台サッカースポーツ少年団</t>
  </si>
  <si>
    <t>18. ＦＣ　ＡＳＴＲＯ　ＢＯＹＳ</t>
  </si>
  <si>
    <t>19. 留萌ジュニアＦＣ</t>
  </si>
  <si>
    <t>20. 大町明青サッカー少年団</t>
  </si>
  <si>
    <t>21. ふらのＦＣ</t>
  </si>
  <si>
    <t>22. 西御料地ＦＣ</t>
  </si>
  <si>
    <t>23. 中富良野町サッカースポーツ少年団</t>
  </si>
  <si>
    <t>24. 東川サッカー少年団</t>
  </si>
  <si>
    <t>25. 上富良野町サッカー少年団</t>
  </si>
  <si>
    <t>26. 旭川Ｇｒｉｎ・Ｂｅａｒ・Ｂｏｙｓ・ＦＣ</t>
  </si>
  <si>
    <t>27. 羽幌ＦＣＪｒ</t>
  </si>
  <si>
    <t>28. 旭川神楽岡サッカー少年団</t>
  </si>
  <si>
    <t>29. 愛宕サッカー少年団　Ｂ</t>
  </si>
  <si>
    <t>30. 当麻サッカー少年団</t>
  </si>
  <si>
    <t>31. 鷹栖フットボールクラブＪｒ．</t>
  </si>
  <si>
    <t>32. ＦＣリベルタ旭川</t>
  </si>
  <si>
    <t>33. エスピーダ旭川</t>
  </si>
  <si>
    <t>34. 旭川千代田ＪＦＣ</t>
  </si>
  <si>
    <t>35. 東五条キッカーズ</t>
  </si>
  <si>
    <t>36. ＮＥＡＴＨ　ＦＣ</t>
  </si>
  <si>
    <t>（４）</t>
  </si>
  <si>
    <t>追加登録</t>
    <rPh sb="0" eb="2">
      <t>ツイカ</t>
    </rPh>
    <rPh sb="2" eb="4">
      <t>トウロク</t>
    </rPh>
    <phoneticPr fontId="5"/>
  </si>
  <si>
    <t>　道北ブロックチャレンジリーグのグループリーグ参加チームをシードする。D2では，2ndチームもシードする。</t>
    <rPh sb="1" eb="3">
      <t>ドウホク</t>
    </rPh>
    <rPh sb="23" eb="25">
      <t>サンカ</t>
    </rPh>
    <phoneticPr fontId="5"/>
  </si>
  <si>
    <t>　ディビジョン１は，2グループで構成し，各グループ2回戦総当たりのリーグ戦とする。
　ディビジョン２は，年間12～16試合程度となるように総当たり2回戦のリーグ戦となるようグループを構成する。（詳しくはリーグ構成表に記述）</t>
    <rPh sb="16" eb="18">
      <t>コウセイ</t>
    </rPh>
    <rPh sb="20" eb="21">
      <t>カク</t>
    </rPh>
    <rPh sb="26" eb="28">
      <t>カイセン</t>
    </rPh>
    <rPh sb="28" eb="30">
      <t>ソウア</t>
    </rPh>
    <rPh sb="36" eb="37">
      <t>セン</t>
    </rPh>
    <rPh sb="52" eb="54">
      <t>ネンカン</t>
    </rPh>
    <rPh sb="59" eb="61">
      <t>シアイ</t>
    </rPh>
    <rPh sb="61" eb="63">
      <t>テイド</t>
    </rPh>
    <rPh sb="69" eb="71">
      <t>ソウア</t>
    </rPh>
    <rPh sb="74" eb="76">
      <t>カイセン</t>
    </rPh>
    <rPh sb="80" eb="81">
      <t>セン</t>
    </rPh>
    <rPh sb="91" eb="93">
      <t>コウセイ</t>
    </rPh>
    <rPh sb="97" eb="98">
      <t>クワ</t>
    </rPh>
    <rPh sb="104" eb="106">
      <t>コウセイ</t>
    </rPh>
    <rPh sb="106" eb="107">
      <t>ヒョウ</t>
    </rPh>
    <rPh sb="108" eb="110">
      <t>キジュツ</t>
    </rPh>
    <phoneticPr fontId="5"/>
  </si>
  <si>
    <t>　ディビジョン１は，各リーグ上位2チームの4チームにより，決勝トーナメントを実施する。ディビジョン2において，3つのリーグの場合は各リーグ1位の3チームによる決勝リーグを実施する。4つのリーグが編成された時はカップ戦方式で行う。</t>
    <rPh sb="10" eb="11">
      <t>カク</t>
    </rPh>
    <rPh sb="14" eb="16">
      <t>ジョウイ</t>
    </rPh>
    <rPh sb="29" eb="31">
      <t>ケッショウ</t>
    </rPh>
    <rPh sb="38" eb="40">
      <t>ジッシ</t>
    </rPh>
    <rPh sb="62" eb="64">
      <t>バアイ</t>
    </rPh>
    <rPh sb="65" eb="66">
      <t>カク</t>
    </rPh>
    <rPh sb="70" eb="71">
      <t>イ</t>
    </rPh>
    <rPh sb="79" eb="81">
      <t>ケッショウ</t>
    </rPh>
    <rPh sb="85" eb="87">
      <t>ジッシ</t>
    </rPh>
    <rPh sb="97" eb="99">
      <t>ヘンセイ</t>
    </rPh>
    <rPh sb="102" eb="103">
      <t>トキ</t>
    </rPh>
    <rPh sb="107" eb="108">
      <t>セン</t>
    </rPh>
    <rPh sb="108" eb="110">
      <t>ホウシキ</t>
    </rPh>
    <rPh sb="111" eb="112">
      <t>オコナ</t>
    </rPh>
    <phoneticPr fontId="5"/>
  </si>
  <si>
    <t>プロテクト変更ウィンドウー</t>
    <rPh sb="5" eb="7">
      <t>ヘンコウ</t>
    </rPh>
    <phoneticPr fontId="5"/>
  </si>
  <si>
    <t>選手の追加登録は参加申込時に提出した選手登録用紙に，新たな追加登録選手を加えて，大会事務局にEメールで送付すること。また，選手の移籍に伴う追加登録については移籍手続きを完了してから行うこと。追加登録の申請締切りは各節の３日前１７：００までとする。（※プロテクト変更ウインドーとは異なる事に注意）</t>
    <rPh sb="8" eb="10">
      <t>サンカ</t>
    </rPh>
    <rPh sb="10" eb="12">
      <t>モウシコミ</t>
    </rPh>
    <rPh sb="12" eb="13">
      <t>ジ</t>
    </rPh>
    <rPh sb="14" eb="16">
      <t>テイシュツ</t>
    </rPh>
    <rPh sb="18" eb="20">
      <t>センシュ</t>
    </rPh>
    <rPh sb="20" eb="22">
      <t>トウロク</t>
    </rPh>
    <rPh sb="22" eb="24">
      <t>ヨウシ</t>
    </rPh>
    <rPh sb="26" eb="27">
      <t>アラ</t>
    </rPh>
    <rPh sb="29" eb="31">
      <t>ツイカ</t>
    </rPh>
    <rPh sb="31" eb="33">
      <t>トウロク</t>
    </rPh>
    <rPh sb="33" eb="35">
      <t>センシュ</t>
    </rPh>
    <rPh sb="36" eb="37">
      <t>クワ</t>
    </rPh>
    <rPh sb="40" eb="42">
      <t>タイカイ</t>
    </rPh>
    <rPh sb="42" eb="45">
      <t>ジムキョク</t>
    </rPh>
    <rPh sb="51" eb="53">
      <t>ソウフ</t>
    </rPh>
    <rPh sb="139" eb="140">
      <t>コト</t>
    </rPh>
    <rPh sb="142" eb="143">
      <t>コト</t>
    </rPh>
    <rPh sb="144" eb="146">
      <t>チュウイ</t>
    </rPh>
    <phoneticPr fontId="5"/>
  </si>
  <si>
    <t>　本大会で予想される選手の負傷等については，主催者で責任をもてないでの，各チームで対応すること。</t>
    <phoneticPr fontId="5"/>
  </si>
  <si>
    <t>　大会不参加の場合にも必ず事務局に連絡すること。（ＦＡＸ可）</t>
    <rPh sb="28" eb="29">
      <t>カ</t>
    </rPh>
    <phoneticPr fontId="5"/>
  </si>
  <si>
    <t>③</t>
    <phoneticPr fontId="5"/>
  </si>
  <si>
    <t>④</t>
    <phoneticPr fontId="5"/>
  </si>
  <si>
    <t>　全道決勝大会への申込が間に合わない日程となったときの第1代表は次の順序により決定する。
①　リーグ戦の順位　②　リーグ戦の勝ち点　③　抽選</t>
    <rPh sb="1" eb="3">
      <t>ゼンドウ</t>
    </rPh>
    <rPh sb="3" eb="5">
      <t>ケッショウ</t>
    </rPh>
    <rPh sb="5" eb="7">
      <t>タイカイ</t>
    </rPh>
    <rPh sb="9" eb="11">
      <t>モウシコミ</t>
    </rPh>
    <rPh sb="12" eb="13">
      <t>マ</t>
    </rPh>
    <rPh sb="14" eb="15">
      <t>ア</t>
    </rPh>
    <rPh sb="18" eb="20">
      <t>ニッテイ</t>
    </rPh>
    <rPh sb="27" eb="28">
      <t>ダイ</t>
    </rPh>
    <rPh sb="29" eb="31">
      <t>ダイヒョウ</t>
    </rPh>
    <rPh sb="32" eb="33">
      <t>ツギ</t>
    </rPh>
    <rPh sb="34" eb="36">
      <t>ジュンジョ</t>
    </rPh>
    <rPh sb="39" eb="41">
      <t>ケッテイ</t>
    </rPh>
    <rPh sb="50" eb="51">
      <t>セン</t>
    </rPh>
    <rPh sb="52" eb="54">
      <t>ジュンイ</t>
    </rPh>
    <rPh sb="60" eb="61">
      <t>セン</t>
    </rPh>
    <rPh sb="62" eb="63">
      <t>カ</t>
    </rPh>
    <rPh sb="64" eb="65">
      <t>テン</t>
    </rPh>
    <rPh sb="68" eb="70">
      <t>チュウセン</t>
    </rPh>
    <phoneticPr fontId="5"/>
  </si>
  <si>
    <t>4月22日（土）～10月1日（日）</t>
    <rPh sb="1" eb="2">
      <t>ガツ</t>
    </rPh>
    <rPh sb="4" eb="5">
      <t>ニチ</t>
    </rPh>
    <rPh sb="6" eb="7">
      <t>ド</t>
    </rPh>
    <rPh sb="11" eb="12">
      <t>ガツ</t>
    </rPh>
    <rPh sb="13" eb="14">
      <t>ニチ</t>
    </rPh>
    <rPh sb="15" eb="16">
      <t>ニチ</t>
    </rPh>
    <phoneticPr fontId="5"/>
  </si>
  <si>
    <t>平成29年度あさひかわ新聞杯第8回旭川・道北地区カブスリーグU-15の開催について</t>
    <rPh sb="11" eb="13">
      <t>シンブン</t>
    </rPh>
    <rPh sb="13" eb="14">
      <t>ハイ</t>
    </rPh>
    <rPh sb="16" eb="17">
      <t>カイ</t>
    </rPh>
    <rPh sb="17" eb="19">
      <t>アサヒカワ</t>
    </rPh>
    <rPh sb="20" eb="22">
      <t>ドウホク</t>
    </rPh>
    <rPh sb="22" eb="24">
      <t>チク</t>
    </rPh>
    <phoneticPr fontId="5"/>
  </si>
  <si>
    <t>　その他の規則については，平成29年度（公財）日本サッカー協会の制定する規則により行う。</t>
    <rPh sb="20" eb="21">
      <t>コウ</t>
    </rPh>
    <rPh sb="21" eb="22">
      <t>ザイ</t>
    </rPh>
    <phoneticPr fontId="5"/>
  </si>
  <si>
    <t>※申込締切時点では，選手証番号が未記入でも構わないが，4月14日までに選手証番号までを入力したものを所定の手続きで再提出する。</t>
    <rPh sb="1" eb="3">
      <t>モウシコミ</t>
    </rPh>
    <rPh sb="3" eb="5">
      <t>シメキリ</t>
    </rPh>
    <rPh sb="5" eb="7">
      <t>ジテン</t>
    </rPh>
    <rPh sb="10" eb="13">
      <t>センシュショウ</t>
    </rPh>
    <rPh sb="13" eb="15">
      <t>バンゴウ</t>
    </rPh>
    <rPh sb="16" eb="19">
      <t>ミキニュウ</t>
    </rPh>
    <rPh sb="21" eb="22">
      <t>カマ</t>
    </rPh>
    <rPh sb="28" eb="29">
      <t>ガツ</t>
    </rPh>
    <rPh sb="31" eb="32">
      <t>ニチ</t>
    </rPh>
    <rPh sb="35" eb="38">
      <t>センシュショウ</t>
    </rPh>
    <rPh sb="38" eb="40">
      <t>バンゴウ</t>
    </rPh>
    <rPh sb="43" eb="45">
      <t>ニュウリョク</t>
    </rPh>
    <rPh sb="50" eb="52">
      <t>ショテイ</t>
    </rPh>
    <rPh sb="53" eb="55">
      <t>テツヅ</t>
    </rPh>
    <rPh sb="57" eb="60">
      <t>サイテイシュツ</t>
    </rPh>
    <phoneticPr fontId="5"/>
  </si>
  <si>
    <t>　組合せ抽選及び審判割り当ては事務局で行う。</t>
    <rPh sb="1" eb="3">
      <t>クミアワ</t>
    </rPh>
    <rPh sb="4" eb="6">
      <t>チュウセン</t>
    </rPh>
    <rPh sb="6" eb="7">
      <t>オヨ</t>
    </rPh>
    <rPh sb="15" eb="18">
      <t>ジムキョク</t>
    </rPh>
    <rPh sb="19" eb="20">
      <t>オコナ</t>
    </rPh>
    <phoneticPr fontId="5"/>
  </si>
  <si>
    <t>平成29年度第8回旭川・道北地区カブスリーグU-15
選手登録用紙</t>
    <rPh sb="27" eb="29">
      <t>センシュ</t>
    </rPh>
    <rPh sb="29" eb="31">
      <t>トウロク</t>
    </rPh>
    <rPh sb="31" eb="33">
      <t>ヨウシ</t>
    </rPh>
    <phoneticPr fontId="5"/>
  </si>
  <si>
    <t>平成29年度第8回旭川・道北地区カブスリーグU-15</t>
    <phoneticPr fontId="5"/>
  </si>
  <si>
    <t>　試合時間はD1（70分）D2（60分）とし，決しない場合は引き分けとする。リーグ戦後の試合で決しない場合はリーグ戦順位が上位のチームの勝利とする。同順位同士の対戦の時は，ペナルティキック方式で次回戦進出チームを決定する。</t>
    <rPh sb="11" eb="12">
      <t>フン</t>
    </rPh>
    <rPh sb="41" eb="42">
      <t>セン</t>
    </rPh>
    <rPh sb="44" eb="46">
      <t>シアイ</t>
    </rPh>
    <rPh sb="47" eb="48">
      <t>ケッ</t>
    </rPh>
    <rPh sb="51" eb="53">
      <t>バアイ</t>
    </rPh>
    <rPh sb="57" eb="58">
      <t>セン</t>
    </rPh>
    <rPh sb="58" eb="60">
      <t>ジュンイ</t>
    </rPh>
    <rPh sb="61" eb="63">
      <t>ジョウイ</t>
    </rPh>
    <rPh sb="68" eb="70">
      <t>ショウリ</t>
    </rPh>
    <rPh sb="74" eb="77">
      <t>ドウジュンイ</t>
    </rPh>
    <rPh sb="77" eb="79">
      <t>ドウシ</t>
    </rPh>
    <rPh sb="80" eb="82">
      <t>タイセン</t>
    </rPh>
    <rPh sb="83" eb="84">
      <t>トキ</t>
    </rPh>
    <rPh sb="94" eb="96">
      <t>ホウシキ</t>
    </rPh>
    <phoneticPr fontId="5"/>
  </si>
  <si>
    <t>　申込み締切　3月30日（木）17：00（時間厳守）</t>
    <rPh sb="13" eb="14">
      <t>モク</t>
    </rPh>
    <phoneticPr fontId="5"/>
  </si>
  <si>
    <t>　複数チーム参加させるチームは，参加している上位リーグのチームにGKを除く10名のプロテクト選手を指定する。プロテクト選手は，登録しているリーグ以外のリーグに出場できない。プロテクト外選手は，土日の連戦にならない限り，下位リーグに出場できる。なお，GKとして出場する場合は，試合出場に数えない。</t>
    <phoneticPr fontId="5"/>
  </si>
  <si>
    <t>プロテクト選手の変更できる期間を年間５回設定する。第１回5月8日（月）〜10日（水）、第２回6月5日（月）〜7日（水）、第３回7月3日（月）〜5日（水）、第４回8月7日（月）〜9日（水）、第５回9月4日（月）〜6日（水）とする。この期間内にチームは実行委員長宛に移動の申請を行い、手続きが完了した選手はプロテクト選手となる。</t>
    <phoneticPr fontId="5"/>
  </si>
  <si>
    <t>１チーム　D1 56,000円　D2 42,000円</t>
    <rPh sb="25" eb="26">
      <t>エン</t>
    </rPh>
    <phoneticPr fontId="5"/>
  </si>
  <si>
    <t>前半戦分（D1/28,000円 D2/21,000円を4月14日までに振り込む。)</t>
    <rPh sb="14" eb="15">
      <t>エン</t>
    </rPh>
    <rPh sb="25" eb="26">
      <t>エン</t>
    </rPh>
    <phoneticPr fontId="5"/>
  </si>
  <si>
    <t>後半戦分（D1/28,000円 D2/21,000円を6月23日までに振り込む。)</t>
    <rPh sb="0" eb="2">
      <t>コウハン</t>
    </rPh>
    <rPh sb="14" eb="15">
      <t>エン</t>
    </rPh>
    <rPh sb="25" eb="26">
      <t>エン</t>
    </rPh>
    <phoneticPr fontId="5"/>
  </si>
  <si>
    <t>指導者資格</t>
    <rPh sb="0" eb="3">
      <t>シドウシャ</t>
    </rPh>
    <rPh sb="3" eb="5">
      <t>シカク</t>
    </rPh>
    <phoneticPr fontId="5"/>
  </si>
  <si>
    <t>Ｓ級</t>
    <rPh sb="1" eb="2">
      <t>キュウ</t>
    </rPh>
    <phoneticPr fontId="5"/>
  </si>
  <si>
    <t>Ａ級</t>
    <rPh sb="1" eb="2">
      <t>キュウ</t>
    </rPh>
    <phoneticPr fontId="5"/>
  </si>
  <si>
    <t>Ｂ級</t>
    <rPh sb="1" eb="2">
      <t>キュウ</t>
    </rPh>
    <phoneticPr fontId="5"/>
  </si>
  <si>
    <t>Ｃ級</t>
    <rPh sb="1" eb="2">
      <t>キュウ</t>
    </rPh>
    <phoneticPr fontId="5"/>
  </si>
  <si>
    <t>Ｄ級</t>
    <rPh sb="1" eb="2">
      <t>キュウ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</si>
</sst>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u/>
      <sz val="6.6"/>
      <color indexed="12"/>
      <name val="ＭＳ Ｐゴシック"/>
      <family val="3"/>
      <charset val="128"/>
    </font>
    <font>
      <sz val="6"/>
      <name val="Osaka"/>
      <family val="3"/>
      <charset val="128"/>
    </font>
    <font>
      <sz val="6"/>
      <name val="ＭＳ Ｐゴシック"/>
      <family val="2"/>
      <charset val="128"/>
      <scheme val="minor"/>
    </font>
    <font>
      <sz val="11"/>
      <name val="ＭＳ Ｐゴシック"/>
      <family val="3"/>
      <charset val="128"/>
    </font>
    <font>
      <sz val="9"/>
      <name val="ＭＳ Ｐゴシック"/>
      <family val="3"/>
      <charset val="128"/>
    </font>
    <font>
      <sz val="16"/>
      <name val="ＭＳ Ｐゴシック"/>
      <family val="3"/>
      <charset val="128"/>
    </font>
    <font>
      <b/>
      <sz val="18"/>
      <name val="ＭＳ 明朝"/>
      <family val="1"/>
      <charset val="128"/>
    </font>
    <font>
      <u/>
      <sz val="11"/>
      <color indexed="12"/>
      <name val="ＭＳ Ｐゴシック"/>
      <family val="3"/>
      <charset val="128"/>
    </font>
    <font>
      <sz val="10"/>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11"/>
      <color indexed="8"/>
      <name val="ＭＳ Ｐゴシック"/>
      <family val="3"/>
      <charset val="128"/>
    </font>
    <font>
      <sz val="7.5"/>
      <color indexed="8"/>
      <name val="ＭＳ Ｐゴシック"/>
      <family val="3"/>
      <charset val="128"/>
    </font>
    <font>
      <sz val="11"/>
      <name val="HGPｺﾞｼｯｸM"/>
      <family val="3"/>
      <charset val="128"/>
    </font>
    <font>
      <sz val="12"/>
      <name val="ＭＳ Ｐゴシック"/>
      <family val="3"/>
      <charset val="128"/>
      <scheme val="minor"/>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00B050"/>
        <bgColor indexed="64"/>
      </patternFill>
    </fill>
    <fill>
      <patternFill patternType="solid">
        <fgColor theme="9" tint="-0.249977111117893"/>
        <bgColor indexed="64"/>
      </patternFill>
    </fill>
    <fill>
      <patternFill patternType="solid">
        <fgColor indexed="26"/>
        <bgColor indexed="64"/>
      </patternFill>
    </fill>
  </fills>
  <borders count="115">
    <border>
      <left/>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hair">
        <color indexed="64"/>
      </right>
      <top style="thin">
        <color indexed="64"/>
      </top>
      <bottom/>
      <diagonal/>
    </border>
    <border>
      <left/>
      <right style="hair">
        <color indexed="64"/>
      </right>
      <top/>
      <bottom/>
      <diagonal/>
    </border>
    <border>
      <left style="medium">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7" fillId="0" borderId="0" applyNumberFormat="0" applyFill="0" applyBorder="0" applyAlignment="0" applyProtection="0">
      <alignment vertical="top"/>
      <protection locked="0"/>
    </xf>
    <xf numFmtId="0" fontId="4" fillId="0" borderId="0">
      <alignment vertical="center"/>
    </xf>
    <xf numFmtId="0" fontId="10" fillId="0" borderId="0"/>
    <xf numFmtId="0" fontId="10" fillId="0" borderId="0">
      <alignment vertical="center"/>
    </xf>
    <xf numFmtId="0" fontId="14" fillId="0" borderId="0" applyNumberFormat="0" applyFill="0" applyBorder="0" applyAlignment="0" applyProtection="0">
      <alignment vertical="top"/>
      <protection locked="0"/>
    </xf>
    <xf numFmtId="0" fontId="10" fillId="0" borderId="0"/>
    <xf numFmtId="0" fontId="3" fillId="0" borderId="0">
      <alignment vertical="center"/>
    </xf>
    <xf numFmtId="0" fontId="2" fillId="0" borderId="0">
      <alignment vertical="center"/>
    </xf>
    <xf numFmtId="0" fontId="1" fillId="0" borderId="0">
      <alignment vertical="center"/>
    </xf>
    <xf numFmtId="0" fontId="10" fillId="0" borderId="0"/>
    <xf numFmtId="0" fontId="10" fillId="0" borderId="0"/>
  </cellStyleXfs>
  <cellXfs count="393">
    <xf numFmtId="0" fontId="0" fillId="0" borderId="0" xfId="0">
      <alignment vertical="center"/>
    </xf>
    <xf numFmtId="0" fontId="10" fillId="0" borderId="0" xfId="3" applyProtection="1"/>
    <xf numFmtId="0" fontId="10" fillId="0" borderId="16" xfId="3" applyBorder="1" applyAlignment="1" applyProtection="1">
      <alignment horizontal="center" vertical="center"/>
    </xf>
    <xf numFmtId="0" fontId="10" fillId="0" borderId="21" xfId="3" applyBorder="1" applyAlignment="1" applyProtection="1">
      <alignment horizontal="center" vertical="center"/>
    </xf>
    <xf numFmtId="0" fontId="10" fillId="0" borderId="27" xfId="3" applyBorder="1" applyAlignment="1" applyProtection="1">
      <alignment horizontal="center" vertical="center"/>
    </xf>
    <xf numFmtId="0" fontId="0" fillId="0" borderId="0" xfId="0" applyAlignment="1">
      <alignment horizontal="center" vertical="center"/>
    </xf>
    <xf numFmtId="0" fontId="0" fillId="3" borderId="0" xfId="0" applyFill="1" applyAlignment="1">
      <alignment vertical="center"/>
    </xf>
    <xf numFmtId="0" fontId="0" fillId="3" borderId="0" xfId="0" applyFill="1">
      <alignment vertical="center"/>
    </xf>
    <xf numFmtId="0" fontId="2" fillId="0" borderId="0" xfId="8">
      <alignment vertical="center"/>
    </xf>
    <xf numFmtId="0" fontId="2" fillId="4" borderId="34" xfId="8" applyFill="1" applyBorder="1">
      <alignment vertical="center"/>
    </xf>
    <xf numFmtId="0" fontId="2" fillId="0" borderId="35" xfId="8" applyBorder="1">
      <alignment vertical="center"/>
    </xf>
    <xf numFmtId="0" fontId="2" fillId="0" borderId="0" xfId="8" applyBorder="1">
      <alignment vertical="center"/>
    </xf>
    <xf numFmtId="0" fontId="2" fillId="0" borderId="36" xfId="8" applyBorder="1">
      <alignment vertical="center"/>
    </xf>
    <xf numFmtId="0" fontId="2" fillId="0" borderId="38" xfId="8" applyBorder="1">
      <alignment vertical="center"/>
    </xf>
    <xf numFmtId="0" fontId="2" fillId="0" borderId="37" xfId="8" applyBorder="1">
      <alignment vertical="center"/>
    </xf>
    <xf numFmtId="0" fontId="2" fillId="5" borderId="39" xfId="8" applyFill="1" applyBorder="1" applyAlignment="1">
      <alignment horizontal="center" vertical="center"/>
    </xf>
    <xf numFmtId="0" fontId="2" fillId="5" borderId="40" xfId="8" applyFill="1" applyBorder="1">
      <alignment vertical="center"/>
    </xf>
    <xf numFmtId="0" fontId="2" fillId="0" borderId="41" xfId="8" applyBorder="1">
      <alignment vertical="center"/>
    </xf>
    <xf numFmtId="0" fontId="2" fillId="0" borderId="42" xfId="8" applyBorder="1">
      <alignment vertical="center"/>
    </xf>
    <xf numFmtId="0" fontId="2" fillId="0" borderId="44" xfId="8" applyBorder="1">
      <alignment vertical="center"/>
    </xf>
    <xf numFmtId="0" fontId="2" fillId="0" borderId="45" xfId="8" applyBorder="1">
      <alignment vertical="center"/>
    </xf>
    <xf numFmtId="0" fontId="2" fillId="0" borderId="43" xfId="8" applyBorder="1">
      <alignment vertical="center"/>
    </xf>
    <xf numFmtId="0" fontId="2" fillId="0" borderId="39" xfId="8" applyBorder="1" applyAlignment="1">
      <alignment horizontal="center" vertical="center"/>
    </xf>
    <xf numFmtId="0" fontId="2" fillId="3" borderId="40" xfId="8" applyFill="1" applyBorder="1">
      <alignment vertical="center"/>
    </xf>
    <xf numFmtId="0" fontId="2" fillId="5" borderId="0" xfId="8" applyFill="1">
      <alignment vertical="center"/>
    </xf>
    <xf numFmtId="0" fontId="2" fillId="0" borderId="46" xfId="8" applyBorder="1">
      <alignment vertical="center"/>
    </xf>
    <xf numFmtId="0" fontId="2" fillId="7" borderId="0" xfId="8" applyFill="1">
      <alignment vertical="center"/>
    </xf>
    <xf numFmtId="0" fontId="2" fillId="0" borderId="0" xfId="8" applyFill="1" applyBorder="1">
      <alignment vertical="center"/>
    </xf>
    <xf numFmtId="0" fontId="2" fillId="0" borderId="47" xfId="8" applyBorder="1" applyAlignment="1">
      <alignment horizontal="center" vertical="center"/>
    </xf>
    <xf numFmtId="0" fontId="2" fillId="3" borderId="48" xfId="8" applyFill="1" applyBorder="1">
      <alignment vertical="center"/>
    </xf>
    <xf numFmtId="0" fontId="2" fillId="4" borderId="49" xfId="8" applyFill="1" applyBorder="1" applyAlignment="1">
      <alignment horizontal="left" vertical="center"/>
    </xf>
    <xf numFmtId="0" fontId="2" fillId="0" borderId="47" xfId="8" applyFill="1" applyBorder="1" applyAlignment="1">
      <alignment horizontal="center" vertical="center"/>
    </xf>
    <xf numFmtId="0" fontId="2" fillId="0" borderId="50" xfId="8" applyFill="1" applyBorder="1" applyAlignment="1">
      <alignment horizontal="center" vertical="center"/>
    </xf>
    <xf numFmtId="0" fontId="2" fillId="0" borderId="53" xfId="8" applyBorder="1" applyAlignment="1">
      <alignment horizontal="center" vertical="center"/>
    </xf>
    <xf numFmtId="0" fontId="2" fillId="0" borderId="0" xfId="8" applyFill="1">
      <alignment vertical="center"/>
    </xf>
    <xf numFmtId="0" fontId="2" fillId="0" borderId="41" xfId="8" applyFill="1" applyBorder="1">
      <alignment vertical="center"/>
    </xf>
    <xf numFmtId="0" fontId="2" fillId="4" borderId="0" xfId="8" applyFill="1">
      <alignment vertical="center"/>
    </xf>
    <xf numFmtId="0" fontId="2" fillId="6" borderId="0" xfId="8" applyFill="1">
      <alignment vertical="center"/>
    </xf>
    <xf numFmtId="0" fontId="2" fillId="0" borderId="0" xfId="8" applyAlignment="1">
      <alignment horizontal="center" vertical="center"/>
    </xf>
    <xf numFmtId="0" fontId="2" fillId="7" borderId="0" xfId="8" applyFill="1" applyBorder="1">
      <alignment vertical="center"/>
    </xf>
    <xf numFmtId="0" fontId="2" fillId="3" borderId="0" xfId="8" applyFill="1">
      <alignment vertical="center"/>
    </xf>
    <xf numFmtId="0" fontId="2" fillId="5" borderId="41" xfId="8" applyFill="1" applyBorder="1">
      <alignment vertical="center"/>
    </xf>
    <xf numFmtId="0" fontId="2" fillId="3" borderId="41" xfId="8" applyFill="1" applyBorder="1">
      <alignment vertical="center"/>
    </xf>
    <xf numFmtId="0" fontId="2" fillId="0" borderId="0" xfId="8" applyFill="1" applyBorder="1" applyAlignment="1">
      <alignment horizontal="center" vertical="center"/>
    </xf>
    <xf numFmtId="0" fontId="2" fillId="8" borderId="41" xfId="8" applyFill="1" applyBorder="1">
      <alignment vertical="center"/>
    </xf>
    <xf numFmtId="0" fontId="2" fillId="8" borderId="0" xfId="8" applyFill="1" applyBorder="1">
      <alignment vertical="center"/>
    </xf>
    <xf numFmtId="0" fontId="2" fillId="8" borderId="0" xfId="8" applyFill="1">
      <alignment vertical="center"/>
    </xf>
    <xf numFmtId="0" fontId="2" fillId="6" borderId="0" xfId="8" applyFill="1" applyBorder="1">
      <alignment vertical="center"/>
    </xf>
    <xf numFmtId="0" fontId="10" fillId="0" borderId="15" xfId="3" applyBorder="1" applyAlignment="1" applyProtection="1">
      <alignment horizontal="center" vertical="center"/>
    </xf>
    <xf numFmtId="0" fontId="10" fillId="0" borderId="0" xfId="3"/>
    <xf numFmtId="0" fontId="11" fillId="2" borderId="9" xfId="4" applyFont="1" applyFill="1" applyBorder="1" applyAlignment="1">
      <alignment horizontal="center" vertical="center"/>
    </xf>
    <xf numFmtId="0" fontId="6" fillId="0" borderId="62" xfId="3" applyFont="1" applyBorder="1" applyAlignment="1">
      <alignment horizontal="center" vertical="center"/>
    </xf>
    <xf numFmtId="0" fontId="6" fillId="0" borderId="0" xfId="3" applyFont="1" applyBorder="1" applyAlignment="1">
      <alignment horizontal="center" vertical="center"/>
    </xf>
    <xf numFmtId="0" fontId="18" fillId="0" borderId="0" xfId="3" applyFont="1" applyBorder="1" applyAlignment="1">
      <alignment horizontal="center" vertical="center"/>
    </xf>
    <xf numFmtId="0" fontId="18" fillId="0" borderId="40" xfId="3" applyFont="1" applyBorder="1" applyAlignment="1">
      <alignment horizontal="center" vertical="center"/>
    </xf>
    <xf numFmtId="0" fontId="11" fillId="2" borderId="55" xfId="4" applyFont="1" applyFill="1" applyBorder="1" applyAlignment="1">
      <alignment horizontal="center" vertical="center"/>
    </xf>
    <xf numFmtId="0" fontId="11" fillId="2" borderId="74" xfId="4" applyFont="1" applyFill="1" applyBorder="1" applyAlignment="1">
      <alignment horizontal="center" vertical="center"/>
    </xf>
    <xf numFmtId="0" fontId="11" fillId="2" borderId="85" xfId="4" applyFont="1" applyFill="1" applyBorder="1" applyAlignment="1">
      <alignment horizontal="center" vertical="center"/>
    </xf>
    <xf numFmtId="0" fontId="10" fillId="2" borderId="55" xfId="4" applyFont="1" applyFill="1" applyBorder="1" applyAlignment="1">
      <alignment horizontal="center" vertical="center"/>
    </xf>
    <xf numFmtId="0" fontId="10" fillId="2" borderId="68" xfId="4" applyFont="1" applyFill="1" applyBorder="1" applyAlignment="1">
      <alignment horizontal="center" vertical="center"/>
    </xf>
    <xf numFmtId="0" fontId="10" fillId="2" borderId="74" xfId="4" applyFont="1" applyFill="1" applyBorder="1" applyAlignment="1">
      <alignment horizontal="center" vertical="center"/>
    </xf>
    <xf numFmtId="0" fontId="10" fillId="2" borderId="60" xfId="4" applyFont="1" applyFill="1" applyBorder="1" applyAlignment="1">
      <alignment horizontal="center" vertical="center"/>
    </xf>
    <xf numFmtId="0" fontId="10" fillId="2" borderId="77" xfId="3" applyFont="1" applyFill="1" applyBorder="1" applyAlignment="1">
      <alignment horizontal="center" vertical="center"/>
    </xf>
    <xf numFmtId="0" fontId="10" fillId="2" borderId="14" xfId="3" applyFont="1" applyFill="1" applyBorder="1" applyAlignment="1">
      <alignment vertical="center"/>
    </xf>
    <xf numFmtId="0" fontId="10" fillId="2" borderId="64" xfId="3" applyFont="1" applyFill="1" applyBorder="1" applyAlignment="1">
      <alignment vertical="center"/>
    </xf>
    <xf numFmtId="0" fontId="10" fillId="2" borderId="79" xfId="3" applyFont="1" applyFill="1" applyBorder="1" applyAlignment="1">
      <alignment vertical="center"/>
    </xf>
    <xf numFmtId="0" fontId="10" fillId="2" borderId="33" xfId="3" applyFont="1" applyFill="1" applyBorder="1" applyAlignment="1">
      <alignment vertical="center"/>
    </xf>
    <xf numFmtId="0" fontId="10" fillId="2" borderId="66" xfId="3" applyFont="1" applyFill="1" applyBorder="1" applyAlignment="1">
      <alignment horizontal="right" vertical="center"/>
    </xf>
    <xf numFmtId="58" fontId="10" fillId="2" borderId="53" xfId="4" applyNumberFormat="1" applyFont="1" applyFill="1" applyBorder="1" applyAlignment="1" applyProtection="1">
      <alignment vertical="center"/>
      <protection locked="0"/>
    </xf>
    <xf numFmtId="0" fontId="10" fillId="0" borderId="100" xfId="3" applyBorder="1" applyAlignment="1">
      <alignment horizontal="center" vertical="center"/>
    </xf>
    <xf numFmtId="0" fontId="10" fillId="0" borderId="100" xfId="3" applyBorder="1" applyAlignment="1">
      <alignment horizontal="center"/>
    </xf>
    <xf numFmtId="0" fontId="10" fillId="0" borderId="100" xfId="3" applyBorder="1" applyAlignment="1">
      <alignment horizontal="left" vertical="center"/>
    </xf>
    <xf numFmtId="0" fontId="10" fillId="0" borderId="100" xfId="3" applyBorder="1"/>
    <xf numFmtId="0" fontId="10" fillId="0" borderId="100" xfId="3" applyBorder="1" applyAlignment="1">
      <alignment vertical="center"/>
    </xf>
    <xf numFmtId="0" fontId="10" fillId="0" borderId="48" xfId="3" applyBorder="1" applyAlignment="1">
      <alignment horizontal="left" vertical="center"/>
    </xf>
    <xf numFmtId="0" fontId="0" fillId="0" borderId="0" xfId="0" applyBorder="1">
      <alignment vertical="center"/>
    </xf>
    <xf numFmtId="0" fontId="19" fillId="9" borderId="0" xfId="0" applyFont="1" applyFill="1" applyAlignment="1" applyProtection="1">
      <alignment vertical="center" wrapText="1"/>
    </xf>
    <xf numFmtId="0" fontId="20" fillId="9" borderId="0" xfId="0" applyFont="1" applyFill="1" applyAlignment="1" applyProtection="1">
      <alignment vertical="center" wrapText="1"/>
    </xf>
    <xf numFmtId="0" fontId="10" fillId="0" borderId="109" xfId="3" applyBorder="1" applyAlignment="1" applyProtection="1">
      <alignment horizontal="center" vertical="center"/>
    </xf>
    <xf numFmtId="0" fontId="12" fillId="0" borderId="13" xfId="0" applyFont="1" applyBorder="1" applyAlignment="1" applyProtection="1">
      <alignment horizontal="center" vertical="center" wrapText="1" shrinkToFit="1"/>
      <protection locked="0"/>
    </xf>
    <xf numFmtId="0" fontId="12" fillId="0" borderId="0" xfId="0" applyFont="1" applyAlignment="1" applyProtection="1">
      <alignment horizontal="center" vertical="center" wrapText="1" shrinkToFit="1"/>
      <protection locked="0"/>
    </xf>
    <xf numFmtId="0" fontId="0" fillId="0" borderId="0" xfId="0" applyProtection="1">
      <alignment vertical="center"/>
      <protection locked="0"/>
    </xf>
    <xf numFmtId="0" fontId="0" fillId="0" borderId="0" xfId="6" applyFont="1"/>
    <xf numFmtId="49" fontId="0" fillId="0" borderId="0" xfId="6" applyNumberFormat="1" applyFont="1"/>
    <xf numFmtId="0" fontId="0" fillId="0" borderId="10" xfId="6" applyFont="1" applyBorder="1"/>
    <xf numFmtId="0" fontId="0" fillId="0" borderId="12" xfId="6" applyFont="1" applyBorder="1"/>
    <xf numFmtId="0" fontId="0" fillId="0" borderId="9" xfId="6" applyFont="1" applyBorder="1"/>
    <xf numFmtId="49" fontId="0" fillId="0" borderId="9" xfId="6" applyNumberFormat="1" applyFont="1" applyBorder="1"/>
    <xf numFmtId="0" fontId="10" fillId="0" borderId="22" xfId="3" applyBorder="1" applyAlignment="1" applyProtection="1">
      <alignment horizontal="center" vertical="center"/>
    </xf>
    <xf numFmtId="0" fontId="10" fillId="0" borderId="28" xfId="3" applyBorder="1" applyAlignment="1" applyProtection="1">
      <alignment horizontal="center" vertical="center"/>
    </xf>
    <xf numFmtId="0" fontId="10" fillId="0" borderId="110" xfId="3" applyBorder="1" applyAlignment="1" applyProtection="1">
      <alignment horizontal="center" vertical="center"/>
    </xf>
    <xf numFmtId="0" fontId="10" fillId="0" borderId="17" xfId="3" applyBorder="1" applyAlignment="1" applyProtection="1">
      <alignment horizontal="center" vertical="center" shrinkToFit="1"/>
    </xf>
    <xf numFmtId="0" fontId="0" fillId="0" borderId="9" xfId="0" applyBorder="1">
      <alignment vertical="center"/>
    </xf>
    <xf numFmtId="0" fontId="0" fillId="0" borderId="9" xfId="0" applyBorder="1" applyAlignment="1">
      <alignment vertical="center" shrinkToFit="1"/>
    </xf>
    <xf numFmtId="0" fontId="10" fillId="0" borderId="22" xfId="3" applyBorder="1" applyAlignment="1" applyProtection="1">
      <alignment horizontal="center" vertical="center"/>
    </xf>
    <xf numFmtId="0" fontId="10" fillId="0" borderId="28" xfId="3" applyBorder="1" applyAlignment="1" applyProtection="1">
      <alignment horizontal="center" vertical="center"/>
    </xf>
    <xf numFmtId="0" fontId="10" fillId="0" borderId="110" xfId="3" applyBorder="1" applyAlignment="1" applyProtection="1">
      <alignment horizontal="center" vertical="center"/>
    </xf>
    <xf numFmtId="0" fontId="0" fillId="0" borderId="41" xfId="0" applyBorder="1">
      <alignment vertical="center"/>
    </xf>
    <xf numFmtId="0" fontId="0" fillId="0" borderId="41" xfId="0" applyBorder="1" applyAlignment="1">
      <alignment vertical="center" wrapText="1"/>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0" xfId="0" applyFill="1">
      <alignment vertical="center"/>
    </xf>
    <xf numFmtId="0" fontId="6" fillId="0" borderId="0" xfId="0" applyFont="1" applyFill="1" applyAlignment="1">
      <alignment horizontal="left" vertical="top" wrapText="1"/>
    </xf>
    <xf numFmtId="0" fontId="6" fillId="0" borderId="0" xfId="0" applyFont="1" applyFill="1" applyAlignment="1">
      <alignment vertical="top"/>
    </xf>
    <xf numFmtId="49" fontId="6" fillId="0" borderId="0" xfId="0" applyNumberFormat="1" applyFont="1" applyFill="1" applyAlignment="1">
      <alignment vertical="top"/>
    </xf>
    <xf numFmtId="0" fontId="6" fillId="0" borderId="0" xfId="0" applyFont="1" applyFill="1" applyAlignment="1">
      <alignment vertical="top" wrapText="1"/>
    </xf>
    <xf numFmtId="0" fontId="6" fillId="0" borderId="0" xfId="0" applyFont="1" applyFill="1" applyAlignment="1">
      <alignment horizontal="left" vertical="top"/>
    </xf>
    <xf numFmtId="49" fontId="21" fillId="0" borderId="0" xfId="10" applyNumberFormat="1" applyFont="1" applyFill="1" applyAlignment="1">
      <alignment vertical="top"/>
    </xf>
    <xf numFmtId="49" fontId="6" fillId="0" borderId="0" xfId="0" applyNumberFormat="1" applyFont="1" applyFill="1" applyAlignment="1">
      <alignment vertical="top" wrapText="1"/>
    </xf>
    <xf numFmtId="49" fontId="21" fillId="0" borderId="0" xfId="10" applyNumberFormat="1" applyFont="1" applyFill="1" applyAlignment="1">
      <alignment horizontal="distributed" vertical="top"/>
    </xf>
    <xf numFmtId="49" fontId="21" fillId="0" borderId="0" xfId="10" applyNumberFormat="1" applyFont="1" applyFill="1" applyAlignment="1">
      <alignment horizontal="left" vertical="top"/>
    </xf>
    <xf numFmtId="49" fontId="21" fillId="0" borderId="0" xfId="10" applyNumberFormat="1" applyFont="1" applyFill="1" applyAlignment="1">
      <alignment vertical="top" wrapText="1"/>
    </xf>
    <xf numFmtId="0" fontId="6" fillId="0" borderId="0" xfId="0" applyFont="1" applyFill="1" applyAlignment="1">
      <alignment vertical="top" shrinkToFit="1"/>
    </xf>
    <xf numFmtId="0" fontId="6" fillId="0" borderId="0" xfId="0" applyFont="1" applyFill="1" applyAlignment="1">
      <alignment vertical="top"/>
    </xf>
    <xf numFmtId="0" fontId="6" fillId="3" borderId="0" xfId="0" applyFont="1" applyFill="1" applyAlignment="1">
      <alignment vertical="top"/>
    </xf>
    <xf numFmtId="0" fontId="6" fillId="0" borderId="0" xfId="0" applyFont="1" applyFill="1" applyAlignment="1">
      <alignment horizontal="left" vertical="top" wrapText="1"/>
    </xf>
    <xf numFmtId="0" fontId="14" fillId="0" borderId="0" xfId="1" applyFont="1" applyFill="1" applyAlignment="1" applyProtection="1">
      <alignment horizontal="center" vertical="top" wrapText="1"/>
    </xf>
    <xf numFmtId="49" fontId="6" fillId="0" borderId="0" xfId="0" applyNumberFormat="1" applyFont="1" applyFill="1" applyAlignment="1">
      <alignment vertical="top" wrapText="1"/>
    </xf>
    <xf numFmtId="49" fontId="22" fillId="0" borderId="0" xfId="10" applyNumberFormat="1" applyFont="1" applyFill="1" applyAlignment="1">
      <alignment horizontal="left" vertical="top" wrapText="1"/>
    </xf>
    <xf numFmtId="49" fontId="22" fillId="0" borderId="0" xfId="10" applyNumberFormat="1" applyFont="1" applyFill="1" applyBorder="1" applyAlignment="1">
      <alignment horizontal="left" vertical="top" wrapText="1"/>
    </xf>
    <xf numFmtId="49" fontId="6" fillId="0" borderId="0" xfId="10" applyNumberFormat="1" applyFont="1" applyFill="1" applyAlignment="1">
      <alignment horizontal="left" vertical="top" wrapText="1"/>
    </xf>
    <xf numFmtId="49" fontId="6" fillId="0" borderId="0" xfId="0" applyNumberFormat="1" applyFont="1" applyFill="1" applyAlignment="1">
      <alignment horizontal="left" vertical="top" wrapText="1"/>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0" xfId="0" applyFont="1" applyFill="1" applyAlignment="1">
      <alignment vertical="top"/>
    </xf>
    <xf numFmtId="0" fontId="6" fillId="0" borderId="0" xfId="0" applyFont="1" applyFill="1" applyAlignment="1">
      <alignment horizontal="center" vertical="top" wrapText="1"/>
    </xf>
    <xf numFmtId="0" fontId="6" fillId="0" borderId="0" xfId="0" applyFont="1" applyFill="1" applyAlignment="1">
      <alignment vertical="top" wrapText="1"/>
    </xf>
    <xf numFmtId="0" fontId="6" fillId="3" borderId="0" xfId="0" applyFont="1" applyFill="1" applyAlignment="1">
      <alignment horizontal="left" vertical="top" wrapText="1"/>
    </xf>
    <xf numFmtId="0" fontId="18" fillId="0" borderId="73" xfId="4" applyFont="1" applyBorder="1" applyAlignment="1">
      <alignment horizontal="center" vertical="center"/>
    </xf>
    <xf numFmtId="0" fontId="18" fillId="0" borderId="74" xfId="3" applyFont="1" applyBorder="1" applyAlignment="1">
      <alignment horizontal="center" vertical="center"/>
    </xf>
    <xf numFmtId="0" fontId="11" fillId="2" borderId="74" xfId="4" applyFont="1" applyFill="1" applyBorder="1" applyAlignment="1" applyProtection="1">
      <alignment horizontal="center" vertical="center"/>
      <protection locked="0"/>
    </xf>
    <xf numFmtId="0" fontId="10" fillId="2" borderId="74" xfId="4" applyFont="1" applyFill="1" applyBorder="1" applyAlignment="1">
      <alignment horizontal="center" vertical="center"/>
    </xf>
    <xf numFmtId="0" fontId="10" fillId="2" borderId="74" xfId="3" applyFill="1" applyBorder="1" applyAlignment="1">
      <alignment horizontal="center" vertical="center"/>
    </xf>
    <xf numFmtId="0" fontId="10" fillId="2" borderId="9" xfId="3" applyFill="1" applyBorder="1" applyAlignment="1">
      <alignment horizontal="center" vertical="center"/>
    </xf>
    <xf numFmtId="0" fontId="11" fillId="2" borderId="74" xfId="4" applyFont="1" applyFill="1" applyBorder="1" applyAlignment="1" applyProtection="1">
      <alignment horizontal="left" vertical="center"/>
      <protection locked="0"/>
    </xf>
    <xf numFmtId="0" fontId="11" fillId="2" borderId="74" xfId="3" applyFont="1" applyFill="1" applyBorder="1" applyAlignment="1" applyProtection="1">
      <alignment horizontal="left" vertical="center"/>
      <protection locked="0"/>
    </xf>
    <xf numFmtId="0" fontId="11" fillId="2" borderId="76" xfId="3" applyFont="1" applyFill="1" applyBorder="1" applyAlignment="1" applyProtection="1">
      <alignment horizontal="left" vertical="center"/>
      <protection locked="0"/>
    </xf>
    <xf numFmtId="0" fontId="10" fillId="0" borderId="63" xfId="4" applyFont="1" applyBorder="1" applyAlignment="1">
      <alignment horizontal="center" vertical="center" shrinkToFit="1"/>
    </xf>
    <xf numFmtId="0" fontId="10" fillId="0" borderId="14" xfId="3" applyBorder="1" applyAlignment="1">
      <alignment horizontal="center" vertical="center" shrinkToFit="1"/>
    </xf>
    <xf numFmtId="0" fontId="10" fillId="0" borderId="64" xfId="3" applyBorder="1" applyAlignment="1">
      <alignment horizontal="center" vertical="center" shrinkToFit="1"/>
    </xf>
    <xf numFmtId="0" fontId="10" fillId="0" borderId="65" xfId="3" applyBorder="1" applyAlignment="1">
      <alignment horizontal="center" vertical="center" shrinkToFit="1"/>
    </xf>
    <xf numFmtId="0" fontId="10" fillId="0" borderId="33" xfId="3" applyBorder="1" applyAlignment="1">
      <alignment horizontal="center" vertical="center" shrinkToFit="1"/>
    </xf>
    <xf numFmtId="0" fontId="10" fillId="0" borderId="66" xfId="3" applyBorder="1" applyAlignment="1">
      <alignment horizontal="center" vertical="center" shrinkToFit="1"/>
    </xf>
    <xf numFmtId="0" fontId="15" fillId="0" borderId="0" xfId="0" applyFont="1" applyBorder="1">
      <alignment vertical="center"/>
    </xf>
    <xf numFmtId="0" fontId="18" fillId="0" borderId="67" xfId="3" applyFont="1" applyBorder="1" applyAlignment="1">
      <alignment horizontal="center" vertical="center"/>
    </xf>
    <xf numFmtId="0" fontId="18" fillId="0" borderId="68" xfId="3" applyFont="1" applyBorder="1" applyAlignment="1">
      <alignment horizontal="center" vertical="center"/>
    </xf>
    <xf numFmtId="0" fontId="11" fillId="2" borderId="68" xfId="3" applyFont="1" applyFill="1" applyBorder="1" applyAlignment="1" applyProtection="1">
      <alignment horizontal="center" vertical="center"/>
      <protection locked="0"/>
    </xf>
    <xf numFmtId="0" fontId="11" fillId="2" borderId="68" xfId="4" applyFont="1" applyFill="1" applyBorder="1" applyAlignment="1">
      <alignment horizontal="center" vertical="center"/>
    </xf>
    <xf numFmtId="0" fontId="11" fillId="2" borderId="68" xfId="3" applyFont="1" applyFill="1" applyBorder="1" applyAlignment="1">
      <alignment horizontal="center" vertical="center"/>
    </xf>
    <xf numFmtId="0" fontId="11" fillId="2" borderId="72" xfId="3" applyFont="1" applyFill="1" applyBorder="1" applyAlignment="1" applyProtection="1">
      <alignment horizontal="center" vertical="center"/>
      <protection locked="0"/>
    </xf>
    <xf numFmtId="0" fontId="10" fillId="0" borderId="34" xfId="4" applyFont="1" applyBorder="1" applyAlignment="1">
      <alignment horizontal="left" vertical="center" wrapText="1"/>
    </xf>
    <xf numFmtId="0" fontId="10" fillId="0" borderId="87" xfId="3" applyBorder="1" applyAlignment="1">
      <alignment horizontal="left" vertical="center" wrapText="1"/>
    </xf>
    <xf numFmtId="0" fontId="10" fillId="0" borderId="35" xfId="3" applyBorder="1" applyAlignment="1">
      <alignment horizontal="left" vertical="center" wrapText="1"/>
    </xf>
    <xf numFmtId="0" fontId="10" fillId="0" borderId="62" xfId="3" applyBorder="1" applyAlignment="1">
      <alignment horizontal="left" vertical="center" wrapText="1"/>
    </xf>
    <xf numFmtId="0" fontId="10" fillId="0" borderId="0" xfId="3" applyBorder="1" applyAlignment="1">
      <alignment horizontal="left" vertical="center" wrapText="1"/>
    </xf>
    <xf numFmtId="0" fontId="10" fillId="0" borderId="40" xfId="3" applyBorder="1" applyAlignment="1">
      <alignment horizontal="left" vertical="center" wrapText="1"/>
    </xf>
    <xf numFmtId="0" fontId="10" fillId="0" borderId="100" xfId="3" applyBorder="1" applyAlignment="1">
      <alignment horizontal="center" vertical="center"/>
    </xf>
    <xf numFmtId="0" fontId="10" fillId="2" borderId="77" xfId="3" applyFont="1" applyFill="1" applyBorder="1" applyAlignment="1">
      <alignment vertical="center"/>
    </xf>
    <xf numFmtId="0" fontId="10" fillId="0" borderId="79" xfId="3" applyBorder="1" applyAlignment="1">
      <alignment vertical="center"/>
    </xf>
    <xf numFmtId="0" fontId="15" fillId="2" borderId="9" xfId="4" applyFont="1" applyFill="1" applyBorder="1" applyAlignment="1" applyProtection="1">
      <alignment horizontal="left" vertical="center"/>
      <protection locked="0"/>
    </xf>
    <xf numFmtId="0" fontId="15" fillId="2" borderId="58" xfId="4" applyFont="1" applyFill="1" applyBorder="1" applyAlignment="1" applyProtection="1">
      <alignment horizontal="left" vertical="center"/>
      <protection locked="0"/>
    </xf>
    <xf numFmtId="0" fontId="11" fillId="2" borderId="9" xfId="4" applyFont="1" applyFill="1" applyBorder="1" applyAlignment="1">
      <alignment horizontal="center" vertical="center"/>
    </xf>
    <xf numFmtId="0" fontId="11" fillId="2" borderId="9" xfId="4" applyFont="1" applyFill="1" applyBorder="1" applyAlignment="1" applyProtection="1">
      <alignment horizontal="center" vertical="center"/>
      <protection locked="0"/>
    </xf>
    <xf numFmtId="0" fontId="11" fillId="2" borderId="9" xfId="3" applyFont="1" applyFill="1" applyBorder="1" applyAlignment="1" applyProtection="1">
      <alignment horizontal="center" vertical="center"/>
      <protection locked="0"/>
    </xf>
    <xf numFmtId="0" fontId="11" fillId="2" borderId="9" xfId="3" applyFont="1" applyFill="1" applyBorder="1" applyAlignment="1">
      <alignment horizontal="center" vertical="center"/>
    </xf>
    <xf numFmtId="0" fontId="11" fillId="2" borderId="58" xfId="3" applyFont="1" applyFill="1" applyBorder="1" applyAlignment="1">
      <alignment horizontal="center" vertical="center"/>
    </xf>
    <xf numFmtId="0" fontId="10" fillId="2" borderId="95" xfId="4" applyFill="1" applyBorder="1" applyAlignment="1">
      <alignment horizontal="center" vertical="center" shrinkToFit="1"/>
    </xf>
    <xf numFmtId="0" fontId="10" fillId="0" borderId="38" xfId="3" applyBorder="1" applyAlignment="1">
      <alignment horizontal="center" vertical="center" shrinkToFit="1"/>
    </xf>
    <xf numFmtId="0" fontId="10" fillId="0" borderId="51" xfId="3" applyBorder="1" applyAlignment="1">
      <alignment horizontal="center" vertical="center" shrinkToFit="1"/>
    </xf>
    <xf numFmtId="0" fontId="10" fillId="0" borderId="53" xfId="3" applyBorder="1" applyAlignment="1">
      <alignment horizontal="center" vertical="center" shrinkToFit="1"/>
    </xf>
    <xf numFmtId="0" fontId="10" fillId="0" borderId="100" xfId="3" applyBorder="1" applyAlignment="1">
      <alignment horizontal="center" vertical="center" shrinkToFit="1"/>
    </xf>
    <xf numFmtId="0" fontId="10" fillId="0" borderId="101" xfId="3" applyBorder="1" applyAlignment="1">
      <alignment horizontal="center" vertical="center" shrinkToFit="1"/>
    </xf>
    <xf numFmtId="0" fontId="10" fillId="2" borderId="75" xfId="4" applyFill="1" applyBorder="1" applyAlignment="1">
      <alignment horizontal="center" vertical="center"/>
    </xf>
    <xf numFmtId="0" fontId="10" fillId="0" borderId="38" xfId="3" applyBorder="1" applyAlignment="1">
      <alignment horizontal="center" vertical="center"/>
    </xf>
    <xf numFmtId="0" fontId="10" fillId="0" borderId="51" xfId="3" applyBorder="1" applyAlignment="1">
      <alignment horizontal="center" vertical="center"/>
    </xf>
    <xf numFmtId="0" fontId="10" fillId="0" borderId="102" xfId="3" applyBorder="1" applyAlignment="1">
      <alignment horizontal="center" vertical="center"/>
    </xf>
    <xf numFmtId="0" fontId="10" fillId="0" borderId="101" xfId="3" applyBorder="1" applyAlignment="1">
      <alignment horizontal="center" vertical="center"/>
    </xf>
    <xf numFmtId="0" fontId="10" fillId="2" borderId="96" xfId="4" applyFont="1" applyFill="1" applyBorder="1" applyAlignment="1">
      <alignment horizontal="center" vertical="center"/>
    </xf>
    <xf numFmtId="0" fontId="10" fillId="0" borderId="97" xfId="3" applyBorder="1" applyAlignment="1">
      <alignment horizontal="center" vertical="center"/>
    </xf>
    <xf numFmtId="0" fontId="10" fillId="0" borderId="98" xfId="3" applyBorder="1" applyAlignment="1">
      <alignment horizontal="center" vertical="center"/>
    </xf>
    <xf numFmtId="0" fontId="10" fillId="2" borderId="75" xfId="4" applyFont="1" applyFill="1" applyBorder="1" applyAlignment="1">
      <alignment horizontal="center" vertical="center"/>
    </xf>
    <xf numFmtId="0" fontId="10" fillId="0" borderId="99" xfId="3" applyBorder="1" applyAlignment="1">
      <alignment horizontal="center" vertical="center"/>
    </xf>
    <xf numFmtId="0" fontId="10" fillId="2" borderId="103" xfId="4" applyFont="1" applyFill="1" applyBorder="1" applyAlignment="1">
      <alignment horizontal="center" vertical="center"/>
    </xf>
    <xf numFmtId="0" fontId="10" fillId="0" borderId="104" xfId="3" applyBorder="1" applyAlignment="1">
      <alignment horizontal="center" vertical="center"/>
    </xf>
    <xf numFmtId="0" fontId="10" fillId="0" borderId="105" xfId="3" applyBorder="1" applyAlignment="1">
      <alignment horizontal="center" vertical="center"/>
    </xf>
    <xf numFmtId="0" fontId="10" fillId="0" borderId="106" xfId="3" applyBorder="1" applyAlignment="1">
      <alignment horizontal="center" vertical="center"/>
    </xf>
    <xf numFmtId="0" fontId="18" fillId="0" borderId="59" xfId="3" applyFont="1" applyBorder="1" applyAlignment="1">
      <alignment horizontal="center" vertical="center"/>
    </xf>
    <xf numFmtId="0" fontId="18" fillId="0" borderId="60" xfId="3" applyFont="1" applyBorder="1" applyAlignment="1">
      <alignment horizontal="center" vertical="center"/>
    </xf>
    <xf numFmtId="0" fontId="11" fillId="2" borderId="60" xfId="3" applyFont="1" applyFill="1" applyBorder="1" applyAlignment="1" applyProtection="1">
      <alignment horizontal="center" vertical="center"/>
      <protection locked="0"/>
    </xf>
    <xf numFmtId="0" fontId="11" fillId="2" borderId="60" xfId="4" applyFont="1" applyFill="1" applyBorder="1" applyAlignment="1">
      <alignment horizontal="center" vertical="center"/>
    </xf>
    <xf numFmtId="0" fontId="11" fillId="2" borderId="60" xfId="3" applyFont="1" applyFill="1" applyBorder="1" applyAlignment="1">
      <alignment horizontal="center" vertical="center"/>
    </xf>
    <xf numFmtId="0" fontId="11" fillId="2" borderId="61" xfId="3" applyFont="1" applyFill="1" applyBorder="1" applyAlignment="1" applyProtection="1">
      <alignment horizontal="center" vertical="center"/>
      <protection locked="0"/>
    </xf>
    <xf numFmtId="0" fontId="10" fillId="2" borderId="34" xfId="4" applyFill="1" applyBorder="1" applyAlignment="1">
      <alignment horizontal="center" vertical="center" shrinkToFit="1"/>
    </xf>
    <xf numFmtId="0" fontId="10" fillId="0" borderId="87" xfId="3" applyBorder="1" applyAlignment="1">
      <alignment horizontal="center" vertical="center" shrinkToFit="1"/>
    </xf>
    <xf numFmtId="0" fontId="10" fillId="0" borderId="88" xfId="3" applyBorder="1" applyAlignment="1">
      <alignment horizontal="center" vertical="center" shrinkToFit="1"/>
    </xf>
    <xf numFmtId="0" fontId="10" fillId="0" borderId="62" xfId="3" applyBorder="1" applyAlignment="1">
      <alignment horizontal="center" vertical="center" shrinkToFit="1"/>
    </xf>
    <xf numFmtId="0" fontId="10" fillId="0" borderId="0" xfId="3" applyBorder="1" applyAlignment="1">
      <alignment horizontal="center" vertical="center" shrinkToFit="1"/>
    </xf>
    <xf numFmtId="0" fontId="10" fillId="0" borderId="52" xfId="3" applyBorder="1" applyAlignment="1">
      <alignment horizontal="center" vertical="center" shrinkToFit="1"/>
    </xf>
    <xf numFmtId="0" fontId="10" fillId="2" borderId="89" xfId="4" applyFill="1" applyBorder="1" applyAlignment="1">
      <alignment horizontal="center" vertical="center"/>
    </xf>
    <xf numFmtId="0" fontId="10" fillId="0" borderId="87" xfId="3" applyBorder="1" applyAlignment="1">
      <alignment horizontal="center" vertical="center"/>
    </xf>
    <xf numFmtId="0" fontId="10" fillId="0" borderId="88" xfId="3" applyBorder="1" applyAlignment="1">
      <alignment horizontal="center" vertical="center"/>
    </xf>
    <xf numFmtId="0" fontId="10" fillId="0" borderId="78" xfId="3" applyBorder="1" applyAlignment="1">
      <alignment horizontal="center" vertical="center"/>
    </xf>
    <xf numFmtId="0" fontId="10" fillId="0" borderId="0" xfId="3" applyBorder="1" applyAlignment="1">
      <alignment horizontal="center" vertical="center"/>
    </xf>
    <xf numFmtId="0" fontId="10" fillId="0" borderId="52" xfId="3" applyBorder="1" applyAlignment="1">
      <alignment horizontal="center" vertical="center"/>
    </xf>
    <xf numFmtId="0" fontId="10" fillId="2" borderId="90" xfId="4" applyFont="1" applyFill="1" applyBorder="1" applyAlignment="1">
      <alignment horizontal="center" vertical="center"/>
    </xf>
    <xf numFmtId="0" fontId="10" fillId="0" borderId="91" xfId="3" applyBorder="1" applyAlignment="1">
      <alignment horizontal="center" vertical="center"/>
    </xf>
    <xf numFmtId="0" fontId="10" fillId="0" borderId="92" xfId="3" applyBorder="1" applyAlignment="1">
      <alignment horizontal="center" vertical="center"/>
    </xf>
    <xf numFmtId="0" fontId="10" fillId="2" borderId="89" xfId="4" applyFont="1" applyFill="1" applyBorder="1" applyAlignment="1">
      <alignment horizontal="center" vertical="center"/>
    </xf>
    <xf numFmtId="0" fontId="10" fillId="0" borderId="93" xfId="3" applyBorder="1" applyAlignment="1">
      <alignment horizontal="center" vertical="center"/>
    </xf>
    <xf numFmtId="0" fontId="10" fillId="2" borderId="77" xfId="4" applyFont="1" applyFill="1" applyBorder="1" applyAlignment="1">
      <alignment horizontal="center" vertical="center"/>
    </xf>
    <xf numFmtId="0" fontId="10" fillId="0" borderId="14" xfId="3" applyBorder="1" applyAlignment="1">
      <alignment horizontal="center" vertical="center"/>
    </xf>
    <xf numFmtId="0" fontId="10" fillId="0" borderId="64" xfId="3" applyBorder="1" applyAlignment="1">
      <alignment horizontal="center" vertical="center"/>
    </xf>
    <xf numFmtId="0" fontId="10" fillId="0" borderId="94" xfId="3" applyBorder="1" applyAlignment="1">
      <alignment horizontal="center" vertical="center"/>
    </xf>
    <xf numFmtId="0" fontId="18" fillId="0" borderId="81" xfId="3" applyFont="1" applyBorder="1" applyAlignment="1">
      <alignment horizontal="center" vertical="center"/>
    </xf>
    <xf numFmtId="0" fontId="18" fillId="0" borderId="82" xfId="3" applyFont="1" applyBorder="1" applyAlignment="1">
      <alignment horizontal="center" vertical="center"/>
    </xf>
    <xf numFmtId="0" fontId="11" fillId="2" borderId="82" xfId="4" applyFont="1" applyFill="1" applyBorder="1" applyAlignment="1">
      <alignment horizontal="center" vertical="center"/>
    </xf>
    <xf numFmtId="0" fontId="11" fillId="2" borderId="82" xfId="3" applyFont="1" applyFill="1" applyBorder="1" applyAlignment="1">
      <alignment horizontal="center" vertical="center"/>
    </xf>
    <xf numFmtId="0" fontId="11" fillId="2" borderId="82" xfId="3" applyFont="1" applyFill="1" applyBorder="1" applyAlignment="1" applyProtection="1">
      <alignment horizontal="center" vertical="center"/>
      <protection locked="0"/>
    </xf>
    <xf numFmtId="0" fontId="11" fillId="2" borderId="83" xfId="3" applyFont="1" applyFill="1" applyBorder="1" applyAlignment="1" applyProtection="1">
      <alignment horizontal="center" vertical="center"/>
      <protection locked="0"/>
    </xf>
    <xf numFmtId="0" fontId="18" fillId="0" borderId="84" xfId="4" applyFont="1" applyBorder="1" applyAlignment="1">
      <alignment horizontal="center" vertical="center"/>
    </xf>
    <xf numFmtId="0" fontId="18" fillId="0" borderId="85" xfId="3" applyFont="1" applyBorder="1" applyAlignment="1">
      <alignment horizontal="center" vertical="center"/>
    </xf>
    <xf numFmtId="0" fontId="10" fillId="2" borderId="85" xfId="4" applyFont="1" applyFill="1" applyBorder="1" applyAlignment="1">
      <alignment horizontal="center" vertical="center"/>
    </xf>
    <xf numFmtId="0" fontId="10" fillId="2" borderId="85" xfId="3" applyFill="1" applyBorder="1" applyAlignment="1">
      <alignment horizontal="center" vertical="center"/>
    </xf>
    <xf numFmtId="0" fontId="11" fillId="2" borderId="85" xfId="4" applyFont="1" applyFill="1" applyBorder="1" applyAlignment="1" applyProtection="1">
      <alignment horizontal="left" vertical="center"/>
      <protection locked="0"/>
    </xf>
    <xf numFmtId="0" fontId="11" fillId="2" borderId="85" xfId="3" applyFont="1" applyFill="1" applyBorder="1" applyAlignment="1" applyProtection="1">
      <alignment horizontal="left" vertical="center"/>
      <protection locked="0"/>
    </xf>
    <xf numFmtId="0" fontId="11" fillId="2" borderId="86" xfId="3" applyFont="1" applyFill="1" applyBorder="1" applyAlignment="1" applyProtection="1">
      <alignment horizontal="left" vertical="center"/>
      <protection locked="0"/>
    </xf>
    <xf numFmtId="0" fontId="10" fillId="2" borderId="9" xfId="4" applyFont="1" applyFill="1" applyBorder="1" applyAlignment="1" applyProtection="1">
      <alignment horizontal="center" vertical="center"/>
      <protection locked="0"/>
    </xf>
    <xf numFmtId="0" fontId="10" fillId="2" borderId="9" xfId="3" applyFont="1" applyFill="1" applyBorder="1" applyAlignment="1" applyProtection="1">
      <alignment horizontal="center" vertical="center"/>
      <protection locked="0"/>
    </xf>
    <xf numFmtId="0" fontId="10" fillId="2" borderId="38" xfId="3" applyFill="1" applyBorder="1" applyAlignment="1">
      <alignment horizontal="center" vertical="center"/>
    </xf>
    <xf numFmtId="0" fontId="10" fillId="2" borderId="51" xfId="3" applyFill="1" applyBorder="1" applyAlignment="1">
      <alignment horizontal="center" vertical="center"/>
    </xf>
    <xf numFmtId="0" fontId="10" fillId="2" borderId="78" xfId="3" applyFill="1" applyBorder="1" applyAlignment="1">
      <alignment horizontal="center" vertical="center"/>
    </xf>
    <xf numFmtId="0" fontId="10" fillId="2" borderId="0" xfId="3" applyFill="1" applyBorder="1" applyAlignment="1">
      <alignment horizontal="center" vertical="center"/>
    </xf>
    <xf numFmtId="0" fontId="10" fillId="2" borderId="52" xfId="3" applyFill="1" applyBorder="1" applyAlignment="1">
      <alignment horizontal="center" vertical="center"/>
    </xf>
    <xf numFmtId="0" fontId="11" fillId="2" borderId="10" xfId="4" applyFont="1" applyFill="1" applyBorder="1" applyAlignment="1">
      <alignment horizontal="center" vertical="center"/>
    </xf>
    <xf numFmtId="0" fontId="11" fillId="2" borderId="11" xfId="4" applyFont="1" applyFill="1" applyBorder="1" applyAlignment="1">
      <alignment horizontal="center" vertical="center"/>
    </xf>
    <xf numFmtId="0" fontId="11" fillId="2" borderId="12" xfId="4" applyFont="1" applyFill="1" applyBorder="1" applyAlignment="1">
      <alignment horizontal="center" vertical="center"/>
    </xf>
    <xf numFmtId="0" fontId="11" fillId="2" borderId="10" xfId="4" applyFont="1" applyFill="1" applyBorder="1" applyAlignment="1" applyProtection="1">
      <alignment horizontal="center" vertical="center"/>
      <protection locked="0"/>
    </xf>
    <xf numFmtId="0" fontId="11" fillId="2" borderId="11" xfId="3" applyFont="1" applyFill="1" applyBorder="1" applyAlignment="1">
      <alignment vertical="center"/>
    </xf>
    <xf numFmtId="0" fontId="11" fillId="2" borderId="12" xfId="3" applyFont="1" applyFill="1" applyBorder="1" applyAlignment="1">
      <alignment vertical="center"/>
    </xf>
    <xf numFmtId="0" fontId="10" fillId="2" borderId="12" xfId="3" applyFill="1" applyBorder="1" applyAlignment="1">
      <alignment vertical="center"/>
    </xf>
    <xf numFmtId="0" fontId="11" fillId="2" borderId="80" xfId="3" applyFont="1" applyFill="1" applyBorder="1" applyAlignment="1">
      <alignment vertical="center"/>
    </xf>
    <xf numFmtId="0" fontId="11" fillId="2" borderId="60" xfId="4" applyFont="1" applyFill="1" applyBorder="1" applyAlignment="1" applyProtection="1">
      <alignment horizontal="center" vertical="center"/>
      <protection locked="0"/>
    </xf>
    <xf numFmtId="0" fontId="11" fillId="2" borderId="58" xfId="3" applyFont="1" applyFill="1" applyBorder="1" applyAlignment="1" applyProtection="1">
      <alignment horizontal="center" vertical="center"/>
      <protection locked="0"/>
    </xf>
    <xf numFmtId="0" fontId="18" fillId="0" borderId="54" xfId="4" applyFont="1" applyBorder="1" applyAlignment="1">
      <alignment horizontal="center" vertical="center"/>
    </xf>
    <xf numFmtId="0" fontId="18" fillId="0" borderId="55" xfId="3" applyFont="1" applyBorder="1" applyAlignment="1">
      <alignment horizontal="center" vertical="center"/>
    </xf>
    <xf numFmtId="0" fontId="11" fillId="2" borderId="55" xfId="4" applyFont="1" applyFill="1" applyBorder="1" applyAlignment="1" applyProtection="1">
      <alignment horizontal="center" vertical="center"/>
      <protection locked="0"/>
    </xf>
    <xf numFmtId="0" fontId="10" fillId="2" borderId="55" xfId="4" applyFont="1" applyFill="1" applyBorder="1" applyAlignment="1">
      <alignment horizontal="center" vertical="center"/>
    </xf>
    <xf numFmtId="0" fontId="10" fillId="2" borderId="55" xfId="3" applyFill="1" applyBorder="1" applyAlignment="1">
      <alignment horizontal="center" vertical="center"/>
    </xf>
    <xf numFmtId="0" fontId="11" fillId="2" borderId="55" xfId="4" applyFont="1" applyFill="1" applyBorder="1" applyAlignment="1" applyProtection="1">
      <alignment horizontal="left" vertical="center"/>
      <protection locked="0"/>
    </xf>
    <xf numFmtId="0" fontId="11" fillId="2" borderId="55" xfId="3" applyFont="1" applyFill="1" applyBorder="1" applyAlignment="1" applyProtection="1">
      <alignment horizontal="left" vertical="center"/>
      <protection locked="0"/>
    </xf>
    <xf numFmtId="0" fontId="11" fillId="2" borderId="56" xfId="3" applyFont="1" applyFill="1" applyBorder="1" applyAlignment="1" applyProtection="1">
      <alignment horizontal="left" vertical="center"/>
      <protection locked="0"/>
    </xf>
    <xf numFmtId="0" fontId="16" fillId="0" borderId="0" xfId="4" applyFont="1" applyAlignment="1">
      <alignment horizontal="center" vertical="center" wrapText="1"/>
    </xf>
    <xf numFmtId="0" fontId="17" fillId="0" borderId="0" xfId="4" applyFont="1" applyAlignment="1">
      <alignment horizontal="center" vertical="center"/>
    </xf>
    <xf numFmtId="0" fontId="15" fillId="2" borderId="55" xfId="4" applyFont="1" applyFill="1" applyBorder="1" applyAlignment="1">
      <alignment horizontal="center" vertical="center"/>
    </xf>
    <xf numFmtId="0" fontId="15" fillId="2" borderId="55" xfId="3" applyFont="1" applyFill="1" applyBorder="1" applyAlignment="1">
      <alignment horizontal="center" vertical="center"/>
    </xf>
    <xf numFmtId="0" fontId="11" fillId="2" borderId="55" xfId="3" applyFont="1" applyFill="1" applyBorder="1" applyAlignment="1" applyProtection="1">
      <alignment horizontal="center" vertical="center"/>
      <protection locked="0"/>
    </xf>
    <xf numFmtId="0" fontId="11" fillId="2" borderId="56" xfId="3" applyFont="1" applyFill="1" applyBorder="1" applyAlignment="1" applyProtection="1">
      <alignment horizontal="center" vertical="center"/>
      <protection locked="0"/>
    </xf>
    <xf numFmtId="0" fontId="10" fillId="0" borderId="57" xfId="4" applyBorder="1" applyAlignment="1">
      <alignment horizontal="center" vertical="center"/>
    </xf>
    <xf numFmtId="0" fontId="10" fillId="0" borderId="9" xfId="3" applyBorder="1" applyAlignment="1">
      <alignment horizontal="center" vertical="center"/>
    </xf>
    <xf numFmtId="0" fontId="10" fillId="0" borderId="57" xfId="3" applyBorder="1" applyAlignment="1">
      <alignment horizontal="center" vertical="center"/>
    </xf>
    <xf numFmtId="0" fontId="10" fillId="2" borderId="9" xfId="4" applyFont="1" applyFill="1" applyBorder="1" applyAlignment="1">
      <alignment horizontal="center" vertical="center"/>
    </xf>
    <xf numFmtId="0" fontId="11" fillId="2" borderId="9" xfId="4" applyFont="1" applyFill="1" applyBorder="1" applyAlignment="1" applyProtection="1">
      <alignment horizontal="left" vertical="center"/>
      <protection locked="0"/>
    </xf>
    <xf numFmtId="0" fontId="11" fillId="2" borderId="9" xfId="3" applyFont="1" applyFill="1" applyBorder="1" applyAlignment="1" applyProtection="1">
      <alignment horizontal="left" vertical="center"/>
      <protection locked="0"/>
    </xf>
    <xf numFmtId="0" fontId="11" fillId="2" borderId="58" xfId="3" applyFont="1" applyFill="1" applyBorder="1" applyAlignment="1" applyProtection="1">
      <alignment horizontal="left" vertical="center"/>
      <protection locked="0"/>
    </xf>
    <xf numFmtId="0" fontId="10" fillId="0" borderId="110" xfId="4" applyBorder="1" applyAlignment="1" applyProtection="1">
      <alignment horizontal="center" vertical="center"/>
    </xf>
    <xf numFmtId="0" fontId="10" fillId="0" borderId="111" xfId="3" applyBorder="1" applyAlignment="1" applyProtection="1">
      <alignment horizontal="center" vertical="center"/>
    </xf>
    <xf numFmtId="0" fontId="10" fillId="2" borderId="112" xfId="4" applyFill="1" applyBorder="1" applyAlignment="1" applyProtection="1">
      <alignment horizontal="center" vertical="center"/>
    </xf>
    <xf numFmtId="0" fontId="10" fillId="0" borderId="110" xfId="3" applyBorder="1" applyAlignment="1" applyProtection="1">
      <alignment horizontal="center" vertical="center"/>
    </xf>
    <xf numFmtId="0" fontId="10" fillId="2" borderId="112" xfId="3" applyFill="1" applyBorder="1" applyAlignment="1" applyProtection="1">
      <alignment horizontal="center" vertical="center"/>
    </xf>
    <xf numFmtId="0" fontId="10" fillId="0" borderId="113" xfId="3" applyBorder="1" applyAlignment="1" applyProtection="1">
      <alignment horizontal="center" vertical="center"/>
    </xf>
    <xf numFmtId="0" fontId="10" fillId="2" borderId="113" xfId="3" applyFill="1" applyBorder="1" applyAlignment="1" applyProtection="1">
      <alignment horizontal="center" vertical="center"/>
    </xf>
    <xf numFmtId="0" fontId="11" fillId="2" borderId="113" xfId="4" applyFont="1" applyFill="1" applyBorder="1" applyAlignment="1" applyProtection="1">
      <alignment horizontal="center" vertical="center"/>
    </xf>
    <xf numFmtId="0" fontId="10" fillId="2" borderId="114" xfId="3" applyFill="1" applyBorder="1" applyAlignment="1" applyProtection="1">
      <alignment horizontal="center" vertical="center"/>
    </xf>
    <xf numFmtId="0" fontId="10" fillId="0" borderId="110" xfId="4" applyBorder="1" applyAlignment="1" applyProtection="1">
      <alignment horizontal="center" vertical="center"/>
      <protection locked="0"/>
    </xf>
    <xf numFmtId="0" fontId="10" fillId="0" borderId="111" xfId="3" applyBorder="1" applyAlignment="1" applyProtection="1">
      <alignment horizontal="center" vertical="center"/>
      <protection locked="0"/>
    </xf>
    <xf numFmtId="0" fontId="10" fillId="2" borderId="112" xfId="4" applyFill="1" applyBorder="1" applyAlignment="1" applyProtection="1">
      <alignment horizontal="center" vertical="center"/>
      <protection locked="0"/>
    </xf>
    <xf numFmtId="0" fontId="10" fillId="0" borderId="110" xfId="3" applyBorder="1" applyAlignment="1" applyProtection="1">
      <alignment horizontal="center" vertical="center"/>
      <protection locked="0"/>
    </xf>
    <xf numFmtId="0" fontId="10" fillId="2" borderId="112" xfId="3" applyFill="1" applyBorder="1" applyAlignment="1" applyProtection="1">
      <alignment horizontal="center" vertical="center"/>
      <protection locked="0"/>
    </xf>
    <xf numFmtId="0" fontId="10" fillId="0" borderId="113" xfId="3" applyBorder="1" applyAlignment="1" applyProtection="1">
      <alignment horizontal="center" vertical="center"/>
      <protection locked="0"/>
    </xf>
    <xf numFmtId="0" fontId="10" fillId="2" borderId="113" xfId="3" applyFill="1" applyBorder="1" applyAlignment="1" applyProtection="1">
      <alignment horizontal="center" vertical="center"/>
      <protection locked="0"/>
    </xf>
    <xf numFmtId="0" fontId="10" fillId="2" borderId="110" xfId="3" applyFill="1" applyBorder="1" applyAlignment="1" applyProtection="1">
      <alignment horizontal="center" vertical="center"/>
      <protection locked="0"/>
    </xf>
    <xf numFmtId="0" fontId="11" fillId="2" borderId="113" xfId="4" applyFont="1" applyFill="1" applyBorder="1" applyAlignment="1" applyProtection="1">
      <alignment horizontal="center" vertical="center"/>
      <protection locked="0"/>
    </xf>
    <xf numFmtId="0" fontId="10" fillId="2" borderId="114" xfId="3" applyFill="1" applyBorder="1" applyAlignment="1" applyProtection="1">
      <alignment horizontal="center" vertical="center"/>
      <protection locked="0"/>
    </xf>
    <xf numFmtId="0" fontId="10" fillId="0" borderId="28" xfId="4" applyBorder="1" applyAlignment="1" applyProtection="1">
      <alignment horizontal="center" vertical="center"/>
    </xf>
    <xf numFmtId="0" fontId="10" fillId="0" borderId="29" xfId="3" applyBorder="1" applyAlignment="1" applyProtection="1">
      <alignment horizontal="center" vertical="center"/>
    </xf>
    <xf numFmtId="0" fontId="10" fillId="2" borderId="30" xfId="4" applyFill="1" applyBorder="1" applyAlignment="1" applyProtection="1">
      <alignment horizontal="center" vertical="center"/>
    </xf>
    <xf numFmtId="0" fontId="10" fillId="0" borderId="28" xfId="3" applyBorder="1" applyAlignment="1" applyProtection="1">
      <alignment horizontal="center" vertical="center"/>
    </xf>
    <xf numFmtId="0" fontId="10" fillId="2" borderId="30" xfId="3" applyFill="1" applyBorder="1" applyAlignment="1" applyProtection="1">
      <alignment horizontal="center" vertical="center"/>
    </xf>
    <xf numFmtId="0" fontId="10" fillId="0" borderId="31" xfId="3" applyBorder="1" applyAlignment="1" applyProtection="1">
      <alignment horizontal="center" vertical="center"/>
    </xf>
    <xf numFmtId="0" fontId="10" fillId="2" borderId="31" xfId="3" applyFill="1" applyBorder="1" applyAlignment="1" applyProtection="1">
      <alignment horizontal="center" vertical="center"/>
    </xf>
    <xf numFmtId="0" fontId="11" fillId="2" borderId="31" xfId="4" applyFont="1" applyFill="1" applyBorder="1" applyAlignment="1" applyProtection="1">
      <alignment horizontal="center" vertical="center"/>
    </xf>
    <xf numFmtId="0" fontId="10" fillId="2" borderId="32" xfId="3" applyFill="1" applyBorder="1" applyAlignment="1" applyProtection="1">
      <alignment horizontal="center" vertical="center"/>
    </xf>
    <xf numFmtId="0" fontId="10" fillId="0" borderId="28" xfId="4" applyBorder="1" applyAlignment="1" applyProtection="1">
      <alignment horizontal="center" vertical="center"/>
      <protection locked="0"/>
    </xf>
    <xf numFmtId="0" fontId="10" fillId="0" borderId="29" xfId="3" applyBorder="1" applyAlignment="1" applyProtection="1">
      <alignment horizontal="center" vertical="center"/>
      <protection locked="0"/>
    </xf>
    <xf numFmtId="0" fontId="10" fillId="2" borderId="30" xfId="4" applyFill="1" applyBorder="1" applyAlignment="1" applyProtection="1">
      <alignment horizontal="center" vertical="center"/>
      <protection locked="0"/>
    </xf>
    <xf numFmtId="0" fontId="10" fillId="0" borderId="28" xfId="3" applyBorder="1" applyAlignment="1" applyProtection="1">
      <alignment horizontal="center" vertical="center"/>
      <protection locked="0"/>
    </xf>
    <xf numFmtId="0" fontId="10" fillId="2" borderId="30" xfId="3" applyFill="1" applyBorder="1" applyAlignment="1" applyProtection="1">
      <alignment horizontal="center" vertical="center"/>
      <protection locked="0"/>
    </xf>
    <xf numFmtId="0" fontId="10" fillId="0" borderId="31" xfId="3" applyBorder="1" applyAlignment="1" applyProtection="1">
      <alignment horizontal="center" vertical="center"/>
      <protection locked="0"/>
    </xf>
    <xf numFmtId="0" fontId="10" fillId="2" borderId="31" xfId="3" applyFill="1" applyBorder="1" applyAlignment="1" applyProtection="1">
      <alignment horizontal="center" vertical="center"/>
      <protection locked="0"/>
    </xf>
    <xf numFmtId="0" fontId="10" fillId="2" borderId="28" xfId="3" applyFill="1" applyBorder="1" applyAlignment="1" applyProtection="1">
      <alignment horizontal="center" vertical="center"/>
      <protection locked="0"/>
    </xf>
    <xf numFmtId="0" fontId="11" fillId="2" borderId="31" xfId="4" applyFont="1" applyFill="1" applyBorder="1" applyAlignment="1" applyProtection="1">
      <alignment horizontal="center" vertical="center"/>
      <protection locked="0"/>
    </xf>
    <xf numFmtId="0" fontId="10" fillId="2" borderId="32" xfId="3" applyFill="1" applyBorder="1" applyAlignment="1" applyProtection="1">
      <alignment horizontal="center" vertical="center"/>
      <protection locked="0"/>
    </xf>
    <xf numFmtId="0" fontId="0" fillId="2" borderId="30" xfId="3" applyFont="1" applyFill="1" applyBorder="1" applyAlignment="1" applyProtection="1">
      <alignment horizontal="center" vertical="center"/>
    </xf>
    <xf numFmtId="0" fontId="0" fillId="2" borderId="30" xfId="3" applyFont="1" applyFill="1" applyBorder="1" applyAlignment="1" applyProtection="1">
      <alignment horizontal="center" vertical="center"/>
      <protection locked="0"/>
    </xf>
    <xf numFmtId="0" fontId="10" fillId="0" borderId="22" xfId="4" applyBorder="1" applyAlignment="1" applyProtection="1">
      <alignment horizontal="center" vertical="center"/>
    </xf>
    <xf numFmtId="0" fontId="10" fillId="0" borderId="23" xfId="3" applyBorder="1" applyAlignment="1" applyProtection="1">
      <alignment horizontal="center" vertical="center"/>
    </xf>
    <xf numFmtId="0" fontId="10" fillId="2" borderId="24" xfId="4" applyFill="1" applyBorder="1" applyAlignment="1" applyProtection="1">
      <alignment horizontal="center" vertical="center"/>
    </xf>
    <xf numFmtId="0" fontId="10" fillId="0" borderId="22" xfId="3" applyBorder="1" applyAlignment="1" applyProtection="1">
      <alignment horizontal="center" vertical="center"/>
    </xf>
    <xf numFmtId="0" fontId="0" fillId="2" borderId="24" xfId="3" applyFont="1" applyFill="1" applyBorder="1" applyAlignment="1" applyProtection="1">
      <alignment horizontal="center" vertical="center"/>
    </xf>
    <xf numFmtId="0" fontId="10" fillId="0" borderId="25" xfId="3" applyBorder="1" applyAlignment="1" applyProtection="1">
      <alignment horizontal="center" vertical="center"/>
    </xf>
    <xf numFmtId="0" fontId="10" fillId="2" borderId="24" xfId="3" applyFill="1" applyBorder="1" applyAlignment="1" applyProtection="1">
      <alignment horizontal="center" vertical="center"/>
    </xf>
    <xf numFmtId="0" fontId="10" fillId="2" borderId="25" xfId="3" applyFill="1" applyBorder="1" applyAlignment="1" applyProtection="1">
      <alignment horizontal="center" vertical="center"/>
    </xf>
    <xf numFmtId="0" fontId="11" fillId="2" borderId="25" xfId="4" applyFont="1" applyFill="1" applyBorder="1" applyAlignment="1" applyProtection="1">
      <alignment horizontal="center" vertical="center"/>
    </xf>
    <xf numFmtId="0" fontId="10" fillId="2" borderId="26" xfId="3" applyFill="1" applyBorder="1" applyAlignment="1" applyProtection="1">
      <alignment horizontal="center" vertical="center"/>
    </xf>
    <xf numFmtId="0" fontId="10" fillId="0" borderId="22" xfId="4" applyBorder="1" applyAlignment="1" applyProtection="1">
      <alignment horizontal="center" vertical="center"/>
      <protection locked="0"/>
    </xf>
    <xf numFmtId="0" fontId="10" fillId="0" borderId="23" xfId="3" applyBorder="1" applyAlignment="1" applyProtection="1">
      <alignment horizontal="center" vertical="center"/>
      <protection locked="0"/>
    </xf>
    <xf numFmtId="0" fontId="10" fillId="2" borderId="24" xfId="4" applyFill="1" applyBorder="1" applyAlignment="1" applyProtection="1">
      <alignment horizontal="center" vertical="center"/>
      <protection locked="0"/>
    </xf>
    <xf numFmtId="0" fontId="10" fillId="0" borderId="22" xfId="3" applyBorder="1" applyAlignment="1" applyProtection="1">
      <alignment horizontal="center" vertical="center"/>
      <protection locked="0"/>
    </xf>
    <xf numFmtId="0" fontId="0" fillId="2" borderId="24" xfId="3" applyFont="1" applyFill="1" applyBorder="1" applyAlignment="1" applyProtection="1">
      <alignment horizontal="center" vertical="center"/>
      <protection locked="0"/>
    </xf>
    <xf numFmtId="0" fontId="10" fillId="0" borderId="25" xfId="3" applyBorder="1" applyAlignment="1" applyProtection="1">
      <alignment horizontal="center" vertical="center"/>
      <protection locked="0"/>
    </xf>
    <xf numFmtId="0" fontId="10" fillId="2" borderId="24" xfId="3" applyFill="1" applyBorder="1" applyAlignment="1" applyProtection="1">
      <alignment horizontal="center" vertical="center"/>
      <protection locked="0"/>
    </xf>
    <xf numFmtId="0" fontId="10" fillId="2" borderId="89" xfId="3" applyFill="1" applyBorder="1" applyAlignment="1" applyProtection="1">
      <alignment horizontal="center" vertical="center"/>
      <protection locked="0"/>
    </xf>
    <xf numFmtId="0" fontId="10" fillId="2" borderId="87" xfId="3" applyFill="1" applyBorder="1" applyAlignment="1" applyProtection="1">
      <alignment horizontal="center" vertical="center"/>
      <protection locked="0"/>
    </xf>
    <xf numFmtId="0" fontId="10" fillId="2" borderId="88" xfId="3" applyFill="1" applyBorder="1" applyAlignment="1" applyProtection="1">
      <alignment horizontal="center" vertical="center"/>
      <protection locked="0"/>
    </xf>
    <xf numFmtId="0" fontId="11" fillId="2" borderId="25" xfId="4" applyFont="1" applyFill="1" applyBorder="1" applyAlignment="1" applyProtection="1">
      <alignment horizontal="center" vertical="center"/>
      <protection locked="0"/>
    </xf>
    <xf numFmtId="0" fontId="10" fillId="2" borderId="25" xfId="3" applyFill="1" applyBorder="1" applyAlignment="1" applyProtection="1">
      <alignment horizontal="center" vertical="center"/>
      <protection locked="0"/>
    </xf>
    <xf numFmtId="0" fontId="10" fillId="2" borderId="26" xfId="3" applyFill="1" applyBorder="1" applyAlignment="1" applyProtection="1">
      <alignment horizontal="center" vertical="center"/>
      <protection locked="0"/>
    </xf>
    <xf numFmtId="0" fontId="6" fillId="0" borderId="0" xfId="3" applyFont="1" applyAlignment="1" applyProtection="1">
      <alignment horizontal="center" wrapText="1"/>
    </xf>
    <xf numFmtId="0" fontId="6" fillId="0" borderId="0" xfId="3" applyFont="1" applyAlignment="1" applyProtection="1">
      <alignment horizontal="center"/>
    </xf>
    <xf numFmtId="0" fontId="10" fillId="0" borderId="107" xfId="3" applyBorder="1" applyAlignment="1" applyProtection="1">
      <alignment horizontal="center" vertical="center"/>
    </xf>
    <xf numFmtId="0" fontId="10" fillId="0" borderId="108" xfId="3" applyBorder="1" applyAlignment="1" applyProtection="1">
      <alignment horizontal="center" vertical="center"/>
    </xf>
    <xf numFmtId="0" fontId="10" fillId="0" borderId="20" xfId="3" applyBorder="1" applyAlignment="1" applyProtection="1">
      <alignment horizontal="center" vertical="center"/>
      <protection locked="0"/>
    </xf>
    <xf numFmtId="0" fontId="10" fillId="0" borderId="107" xfId="3" applyBorder="1" applyAlignment="1" applyProtection="1">
      <alignment horizontal="center" vertical="center"/>
      <protection locked="0"/>
    </xf>
    <xf numFmtId="0" fontId="10" fillId="0" borderId="20" xfId="3" applyBorder="1" applyAlignment="1" applyProtection="1">
      <alignment horizontal="center" vertical="center"/>
    </xf>
    <xf numFmtId="0" fontId="10" fillId="0" borderId="17" xfId="4" applyFont="1" applyBorder="1" applyAlignment="1" applyProtection="1">
      <alignment horizontal="center" vertical="center"/>
    </xf>
    <xf numFmtId="0" fontId="10" fillId="0" borderId="18" xfId="4" applyFont="1" applyBorder="1" applyAlignment="1" applyProtection="1">
      <alignment horizontal="center" vertical="center"/>
    </xf>
    <xf numFmtId="0" fontId="10" fillId="0" borderId="19" xfId="4" applyFont="1" applyBorder="1" applyAlignment="1" applyProtection="1">
      <alignment horizontal="center" vertical="center"/>
    </xf>
    <xf numFmtId="0" fontId="10" fillId="0" borderId="15" xfId="3" applyBorder="1" applyAlignment="1" applyProtection="1">
      <alignment horizontal="center" vertical="center"/>
    </xf>
    <xf numFmtId="0" fontId="10" fillId="0" borderId="17" xfId="3" applyBorder="1" applyAlignment="1" applyProtection="1">
      <alignment horizontal="center" vertical="center"/>
    </xf>
    <xf numFmtId="0" fontId="10" fillId="0" borderId="19" xfId="3" applyBorder="1" applyAlignment="1" applyProtection="1">
      <alignment horizontal="center" vertical="center"/>
    </xf>
    <xf numFmtId="0" fontId="10" fillId="0" borderId="15" xfId="4" applyFont="1" applyBorder="1" applyAlignment="1" applyProtection="1">
      <alignment horizontal="center" vertical="center"/>
    </xf>
    <xf numFmtId="0" fontId="10" fillId="0" borderId="89" xfId="4" applyFont="1" applyBorder="1" applyAlignment="1" applyProtection="1">
      <alignment horizontal="center" vertical="center"/>
    </xf>
    <xf numFmtId="0" fontId="10" fillId="0" borderId="87" xfId="4" applyFont="1" applyBorder="1" applyAlignment="1" applyProtection="1">
      <alignment horizontal="center" vertical="center"/>
    </xf>
    <xf numFmtId="0" fontId="10" fillId="0" borderId="87" xfId="3" applyBorder="1" applyAlignment="1" applyProtection="1">
      <alignment horizontal="center" vertical="center"/>
    </xf>
    <xf numFmtId="0" fontId="10" fillId="0" borderId="88" xfId="3" applyBorder="1" applyAlignment="1" applyProtection="1">
      <alignment horizontal="center" vertical="center"/>
    </xf>
    <xf numFmtId="0" fontId="0" fillId="0" borderId="14" xfId="0" applyBorder="1" applyAlignment="1">
      <alignment vertical="center"/>
    </xf>
    <xf numFmtId="0" fontId="13" fillId="2" borderId="9" xfId="0" applyFont="1" applyFill="1" applyBorder="1" applyAlignment="1">
      <alignment horizontal="center" vertical="center"/>
    </xf>
    <xf numFmtId="0" fontId="6" fillId="0" borderId="9" xfId="0" applyFont="1" applyBorder="1" applyAlignment="1">
      <alignment horizontal="center" vertical="center"/>
    </xf>
    <xf numFmtId="0" fontId="0" fillId="0" borderId="9" xfId="0"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0" fillId="0" borderId="0" xfId="0" applyAlignment="1">
      <alignment horizontal="center" vertical="center" wrapText="1"/>
    </xf>
    <xf numFmtId="0" fontId="0" fillId="0" borderId="0" xfId="0" applyAlignment="1" applyProtection="1">
      <alignment horizontal="center" vertical="center"/>
      <protection locked="0"/>
    </xf>
    <xf numFmtId="0" fontId="12" fillId="0" borderId="13" xfId="0" applyFont="1" applyBorder="1" applyAlignment="1" applyProtection="1">
      <alignment horizontal="center" vertical="center" wrapText="1" shrinkToFit="1"/>
      <protection locked="0"/>
    </xf>
    <xf numFmtId="0" fontId="6" fillId="0" borderId="33" xfId="0" applyFont="1" applyBorder="1">
      <alignment vertical="center"/>
    </xf>
    <xf numFmtId="0" fontId="6" fillId="0" borderId="0" xfId="0" applyFont="1" applyBorder="1">
      <alignment vertical="center"/>
    </xf>
    <xf numFmtId="0" fontId="6" fillId="0" borderId="9" xfId="0" applyFont="1" applyBorder="1" applyAlignment="1">
      <alignment horizontal="center" vertical="center" shrinkToFit="1"/>
    </xf>
    <xf numFmtId="0" fontId="0" fillId="0" borderId="41" xfId="0" applyBorder="1" applyAlignment="1">
      <alignment horizontal="center" vertical="center"/>
    </xf>
    <xf numFmtId="0" fontId="2" fillId="0" borderId="36" xfId="8" applyBorder="1" applyAlignment="1">
      <alignment horizontal="center" vertical="center"/>
    </xf>
    <xf numFmtId="0" fontId="2" fillId="0" borderId="37" xfId="8" applyBorder="1" applyAlignment="1">
      <alignment horizontal="center" vertical="center"/>
    </xf>
    <xf numFmtId="0" fontId="2" fillId="0" borderId="42" xfId="8" applyBorder="1" applyAlignment="1">
      <alignment horizontal="center" vertical="center"/>
    </xf>
    <xf numFmtId="0" fontId="2" fillId="0" borderId="43" xfId="8" applyBorder="1" applyAlignment="1">
      <alignment horizontal="center" vertical="center"/>
    </xf>
    <xf numFmtId="0" fontId="2" fillId="6" borderId="36" xfId="8" applyFill="1" applyBorder="1" applyAlignment="1">
      <alignment horizontal="center" vertical="center"/>
    </xf>
    <xf numFmtId="0" fontId="2" fillId="6" borderId="37" xfId="8" applyFill="1" applyBorder="1" applyAlignment="1">
      <alignment horizontal="center" vertical="center"/>
    </xf>
    <xf numFmtId="0" fontId="2" fillId="6" borderId="42" xfId="8" applyFill="1" applyBorder="1" applyAlignment="1">
      <alignment horizontal="center" vertical="center"/>
    </xf>
    <xf numFmtId="0" fontId="2" fillId="6" borderId="43" xfId="8" applyFill="1" applyBorder="1" applyAlignment="1">
      <alignment horizontal="center" vertical="center"/>
    </xf>
    <xf numFmtId="0" fontId="2" fillId="3" borderId="36" xfId="8" applyFill="1" applyBorder="1" applyAlignment="1">
      <alignment horizontal="center" vertical="center"/>
    </xf>
    <xf numFmtId="0" fontId="2" fillId="3" borderId="37" xfId="8" applyFill="1" applyBorder="1" applyAlignment="1">
      <alignment horizontal="center" vertical="center"/>
    </xf>
    <xf numFmtId="0" fontId="2" fillId="3" borderId="42" xfId="8" applyFill="1" applyBorder="1" applyAlignment="1">
      <alignment horizontal="center" vertical="center"/>
    </xf>
    <xf numFmtId="0" fontId="2" fillId="3" borderId="43" xfId="8" applyFill="1" applyBorder="1" applyAlignment="1">
      <alignment horizontal="center" vertical="center"/>
    </xf>
    <xf numFmtId="0" fontId="11" fillId="2" borderId="96" xfId="4" applyFont="1" applyFill="1" applyBorder="1" applyAlignment="1" applyProtection="1">
      <alignment horizontal="center" vertical="center" shrinkToFit="1"/>
      <protection locked="0"/>
    </xf>
    <xf numFmtId="0" fontId="11" fillId="2" borderId="97" xfId="4" applyFont="1" applyFill="1" applyBorder="1" applyAlignment="1" applyProtection="1">
      <alignment horizontal="center" vertical="center" shrinkToFit="1"/>
      <protection locked="0"/>
    </xf>
    <xf numFmtId="0" fontId="11" fillId="2" borderId="98" xfId="4" applyFont="1" applyFill="1" applyBorder="1" applyAlignment="1" applyProtection="1">
      <alignment horizontal="center" vertical="center" shrinkToFit="1"/>
      <protection locked="0"/>
    </xf>
    <xf numFmtId="0" fontId="0" fillId="0" borderId="0" xfId="3" applyFont="1"/>
    <xf numFmtId="0" fontId="10" fillId="2" borderId="77" xfId="4" applyFont="1" applyFill="1" applyBorder="1" applyAlignment="1" applyProtection="1">
      <alignment horizontal="center" vertical="center" shrinkToFit="1"/>
      <protection locked="0"/>
    </xf>
    <xf numFmtId="0" fontId="10" fillId="2" borderId="14" xfId="4" applyFont="1" applyFill="1" applyBorder="1" applyAlignment="1" applyProtection="1">
      <alignment horizontal="center" vertical="center" shrinkToFit="1"/>
      <protection locked="0"/>
    </xf>
    <xf numFmtId="0" fontId="10" fillId="2" borderId="77" xfId="11" applyFont="1" applyFill="1" applyBorder="1" applyAlignment="1" applyProtection="1">
      <alignment horizontal="center" vertical="center" shrinkToFit="1"/>
      <protection locked="0"/>
    </xf>
    <xf numFmtId="0" fontId="10" fillId="2" borderId="64" xfId="11" applyFont="1" applyFill="1" applyBorder="1" applyAlignment="1" applyProtection="1">
      <alignment horizontal="center" vertical="center" shrinkToFit="1"/>
      <protection locked="0"/>
    </xf>
    <xf numFmtId="0" fontId="10" fillId="2" borderId="79" xfId="4" applyFont="1" applyFill="1" applyBorder="1" applyAlignment="1" applyProtection="1">
      <alignment horizontal="center" vertical="center" shrinkToFit="1"/>
      <protection locked="0"/>
    </xf>
    <xf numFmtId="0" fontId="10" fillId="2" borderId="33" xfId="4" applyFont="1" applyFill="1" applyBorder="1" applyAlignment="1" applyProtection="1">
      <alignment horizontal="center" vertical="center" shrinkToFit="1"/>
      <protection locked="0"/>
    </xf>
    <xf numFmtId="0" fontId="10" fillId="2" borderId="79" xfId="11" applyFont="1" applyFill="1" applyBorder="1" applyAlignment="1" applyProtection="1">
      <alignment horizontal="center" vertical="center" shrinkToFit="1"/>
      <protection locked="0"/>
    </xf>
    <xf numFmtId="0" fontId="10" fillId="2" borderId="66" xfId="11" applyFont="1" applyFill="1" applyBorder="1" applyAlignment="1" applyProtection="1">
      <alignment horizontal="center" vertical="center" shrinkToFit="1"/>
      <protection locked="0"/>
    </xf>
    <xf numFmtId="0" fontId="14" fillId="2" borderId="69" xfId="5" applyFill="1" applyBorder="1" applyAlignment="1" applyProtection="1">
      <alignment horizontal="center" vertical="center" shrinkToFit="1"/>
      <protection locked="0"/>
    </xf>
    <xf numFmtId="0" fontId="11" fillId="2" borderId="70" xfId="11" applyFont="1" applyFill="1" applyBorder="1" applyAlignment="1" applyProtection="1">
      <alignment horizontal="center" vertical="center" shrinkToFit="1"/>
      <protection locked="0"/>
    </xf>
    <xf numFmtId="0" fontId="11" fillId="2" borderId="71" xfId="11" applyFont="1" applyFill="1" applyBorder="1" applyAlignment="1" applyProtection="1">
      <alignment horizontal="center" vertical="center" shrinkToFit="1"/>
      <protection locked="0"/>
    </xf>
  </cellXfs>
  <cellStyles count="12">
    <cellStyle name="ハイパーリンク" xfId="1" builtinId="8"/>
    <cellStyle name="ハイパーリンク 2" xfId="5"/>
    <cellStyle name="標準" xfId="0" builtinId="0"/>
    <cellStyle name="標準 2" xfId="2"/>
    <cellStyle name="標準 2 2" xfId="7"/>
    <cellStyle name="標準 3" xfId="6"/>
    <cellStyle name="標準 4" xfId="8"/>
    <cellStyle name="標準 5" xfId="9"/>
    <cellStyle name="標準 6" xfId="10"/>
    <cellStyle name="標準_エントリー用紙_プログラム用入力フォーム(千歳）" xfId="4"/>
    <cellStyle name="標準_案内用ファイル" xfId="11"/>
    <cellStyle name="標準_平成２１年度第３回北海道カブスリーグU-15開催要項"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0</xdr:colOff>
      <xdr:row>12</xdr:row>
      <xdr:rowOff>114300</xdr:rowOff>
    </xdr:from>
    <xdr:to>
      <xdr:col>56</xdr:col>
      <xdr:colOff>117475</xdr:colOff>
      <xdr:row>24</xdr:row>
      <xdr:rowOff>38100</xdr:rowOff>
    </xdr:to>
    <xdr:sp macro="" textlink="">
      <xdr:nvSpPr>
        <xdr:cNvPr id="2" name="AutoShape 4"/>
        <xdr:cNvSpPr>
          <a:spLocks noChangeArrowheads="1"/>
        </xdr:cNvSpPr>
      </xdr:nvSpPr>
      <xdr:spPr bwMode="auto">
        <a:xfrm>
          <a:off x="9353550" y="3276600"/>
          <a:ext cx="3089275" cy="2781300"/>
        </a:xfrm>
        <a:prstGeom prst="wedgeEllipseCallout">
          <a:avLst>
            <a:gd name="adj1" fmla="val -66727"/>
            <a:gd name="adj2" fmla="val -98105"/>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姓と名前の間に一マスのスペースをあけてください。</a:t>
          </a:r>
          <a:endParaRPr lang="en-US" altLang="ja-JP" sz="1800" b="0" i="0" u="none" strike="noStrike" baseline="0">
            <a:solidFill>
              <a:srgbClr val="000000"/>
            </a:solidFill>
            <a:latin typeface="ＭＳ Ｐゴシック"/>
            <a:ea typeface="ＭＳ Ｐゴシック"/>
          </a:endParaRPr>
        </a:p>
        <a:p>
          <a:pPr algn="l" rtl="0">
            <a:defRPr sz="1000"/>
          </a:pPr>
          <a:r>
            <a:rPr lang="ja-JP" altLang="en-US" sz="1800" b="0" i="0" u="none" strike="noStrike" baseline="0">
              <a:solidFill>
                <a:srgbClr val="000000"/>
              </a:solidFill>
              <a:latin typeface="ＭＳ Ｐゴシック"/>
              <a:ea typeface="ＭＳ Ｐゴシック"/>
            </a:rPr>
            <a:t>参加申込書の監督・コーチの欄も同様にお願いします。</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54</xdr:col>
      <xdr:colOff>38100</xdr:colOff>
      <xdr:row>4</xdr:row>
      <xdr:rowOff>180975</xdr:rowOff>
    </xdr:from>
    <xdr:to>
      <xdr:col>60</xdr:col>
      <xdr:colOff>66675</xdr:colOff>
      <xdr:row>20</xdr:row>
      <xdr:rowOff>114300</xdr:rowOff>
    </xdr:to>
    <xdr:sp macro="" textlink="">
      <xdr:nvSpPr>
        <xdr:cNvPr id="3" name="AutoShape 1"/>
        <xdr:cNvSpPr>
          <a:spLocks noChangeArrowheads="1"/>
        </xdr:cNvSpPr>
      </xdr:nvSpPr>
      <xdr:spPr bwMode="auto">
        <a:xfrm>
          <a:off x="11906250" y="1438275"/>
          <a:ext cx="1400175" cy="3743325"/>
        </a:xfrm>
        <a:prstGeom prst="wedgeEllipseCallout">
          <a:avLst>
            <a:gd name="adj1" fmla="val -108695"/>
            <a:gd name="adj2" fmla="val -42572"/>
          </a:avLst>
        </a:prstGeom>
        <a:solidFill>
          <a:srgbClr val="FFFFFF"/>
        </a:solidFill>
        <a:ln w="9525">
          <a:solidFill>
            <a:srgbClr val="000000"/>
          </a:solidFill>
          <a:miter lim="800000"/>
          <a:headEnd/>
          <a:tailEnd/>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全登録チームは別シートの少年団チーム名を選んでください。</a:t>
          </a:r>
        </a:p>
        <a:p>
          <a:pPr algn="l" rtl="0">
            <a:defRPr sz="1000"/>
          </a:pPr>
          <a:r>
            <a:rPr lang="ja-JP" altLang="en-US" sz="2000" b="0" i="0" u="none" strike="noStrike" baseline="0">
              <a:solidFill>
                <a:srgbClr val="000000"/>
              </a:solidFill>
              <a:latin typeface="ＭＳ Ｐゴシック"/>
              <a:ea typeface="ＭＳ Ｐゴシック"/>
            </a:rPr>
            <a:t>載ってない場合はお任せします。</a:t>
          </a:r>
        </a:p>
        <a:p>
          <a:pPr algn="l" rtl="0">
            <a:defRPr sz="1000"/>
          </a:pPr>
          <a:endParaRPr lang="ja-JP" altLang="en-US" sz="2000" b="0" i="0" u="none" strike="noStrike" baseline="0">
            <a:solidFill>
              <a:srgbClr val="000000"/>
            </a:solidFill>
            <a:latin typeface="ＭＳ Ｐゴシック"/>
            <a:ea typeface="ＭＳ Ｐゴシック"/>
          </a:endParaRPr>
        </a:p>
      </xdr:txBody>
    </xdr:sp>
    <xdr:clientData/>
  </xdr:twoCellAnchor>
  <xdr:twoCellAnchor>
    <xdr:from>
      <xdr:col>31</xdr:col>
      <xdr:colOff>304801</xdr:colOff>
      <xdr:row>7</xdr:row>
      <xdr:rowOff>9525</xdr:rowOff>
    </xdr:from>
    <xdr:to>
      <xdr:col>40</xdr:col>
      <xdr:colOff>200025</xdr:colOff>
      <xdr:row>16</xdr:row>
      <xdr:rowOff>104775</xdr:rowOff>
    </xdr:to>
    <xdr:sp macro="" textlink="">
      <xdr:nvSpPr>
        <xdr:cNvPr id="5" name="AutoShape 4"/>
        <xdr:cNvSpPr>
          <a:spLocks noChangeArrowheads="1"/>
        </xdr:cNvSpPr>
      </xdr:nvSpPr>
      <xdr:spPr bwMode="auto">
        <a:xfrm>
          <a:off x="7477126" y="1981200"/>
          <a:ext cx="2057399" cy="2238375"/>
        </a:xfrm>
        <a:prstGeom prst="wedgeEllipseCallout">
          <a:avLst>
            <a:gd name="adj1" fmla="val -55323"/>
            <a:gd name="adj2" fmla="val -72326"/>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800" b="0" i="0" u="none" strike="noStrike" baseline="0">
              <a:solidFill>
                <a:srgbClr val="000000"/>
              </a:solidFill>
              <a:latin typeface="ＭＳ Ｐゴシック"/>
              <a:ea typeface="ＭＳ Ｐゴシック"/>
            </a:rPr>
            <a:t>2nd</a:t>
          </a:r>
          <a:r>
            <a:rPr lang="ja-JP" altLang="en-US" sz="1800" b="0" i="0" u="none" strike="noStrike" baseline="0">
              <a:solidFill>
                <a:srgbClr val="000000"/>
              </a:solidFill>
              <a:latin typeface="ＭＳ Ｐゴシック"/>
              <a:ea typeface="ＭＳ Ｐゴシック"/>
            </a:rPr>
            <a:t>，</a:t>
          </a:r>
          <a:r>
            <a:rPr lang="en-US" altLang="ja-JP" sz="1800" b="0" i="0" u="none" strike="noStrike" baseline="0">
              <a:solidFill>
                <a:srgbClr val="000000"/>
              </a:solidFill>
              <a:latin typeface="ＭＳ Ｐゴシック"/>
              <a:ea typeface="ＭＳ Ｐゴシック"/>
            </a:rPr>
            <a:t>3rd</a:t>
          </a:r>
          <a:r>
            <a:rPr lang="ja-JP" altLang="en-US" sz="1800" b="0" i="0" u="none" strike="noStrike" baseline="0">
              <a:solidFill>
                <a:srgbClr val="000000"/>
              </a:solidFill>
              <a:latin typeface="ＭＳ Ｐゴシック"/>
              <a:ea typeface="ＭＳ Ｐゴシック"/>
            </a:rPr>
            <a:t>参加チームのみ，</a:t>
          </a:r>
          <a:r>
            <a:rPr lang="en-US" altLang="ja-JP" sz="1800" b="0" i="0" u="none" strike="noStrike" baseline="0">
              <a:solidFill>
                <a:srgbClr val="000000"/>
              </a:solidFill>
              <a:latin typeface="ＭＳ Ｐゴシック"/>
              <a:ea typeface="ＭＳ Ｐゴシック"/>
            </a:rPr>
            <a:t>GK</a:t>
          </a:r>
          <a:r>
            <a:rPr lang="ja-JP" altLang="en-US" sz="1800" b="0" i="0" u="none" strike="noStrike" baseline="0">
              <a:solidFill>
                <a:srgbClr val="000000"/>
              </a:solidFill>
              <a:latin typeface="ＭＳ Ｐゴシック"/>
              <a:ea typeface="ＭＳ Ｐゴシック"/>
            </a:rPr>
            <a:t>を除く</a:t>
          </a:r>
          <a:r>
            <a:rPr lang="en-US" altLang="ja-JP" sz="1800" b="0" i="0" u="none" strike="noStrike" baseline="0">
              <a:solidFill>
                <a:srgbClr val="000000"/>
              </a:solidFill>
              <a:latin typeface="ＭＳ Ｐゴシック"/>
              <a:ea typeface="ＭＳ Ｐゴシック"/>
            </a:rPr>
            <a:t>10</a:t>
          </a:r>
          <a:r>
            <a:rPr lang="ja-JP" altLang="en-US" sz="1800" b="0" i="0" u="none" strike="noStrike" baseline="0">
              <a:solidFill>
                <a:srgbClr val="000000"/>
              </a:solidFill>
              <a:latin typeface="ＭＳ Ｐゴシック"/>
              <a:ea typeface="ＭＳ Ｐゴシック"/>
            </a:rPr>
            <a:t>名のプロテクト選手を指定してください。</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171450</xdr:colOff>
      <xdr:row>41</xdr:row>
      <xdr:rowOff>9525</xdr:rowOff>
    </xdr:from>
    <xdr:to>
      <xdr:col>3</xdr:col>
      <xdr:colOff>504825</xdr:colOff>
      <xdr:row>43</xdr:row>
      <xdr:rowOff>38100</xdr:rowOff>
    </xdr:to>
    <xdr:sp macro="" textlink="">
      <xdr:nvSpPr>
        <xdr:cNvPr id="14" name="右矢印 13"/>
        <xdr:cNvSpPr/>
      </xdr:nvSpPr>
      <xdr:spPr>
        <a:xfrm>
          <a:off x="35290125" y="7096125"/>
          <a:ext cx="561975" cy="371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342900</xdr:colOff>
      <xdr:row>29</xdr:row>
      <xdr:rowOff>152400</xdr:rowOff>
    </xdr:from>
    <xdr:to>
      <xdr:col>10</xdr:col>
      <xdr:colOff>0</xdr:colOff>
      <xdr:row>35</xdr:row>
      <xdr:rowOff>76200</xdr:rowOff>
    </xdr:to>
    <xdr:sp macro="" textlink="">
      <xdr:nvSpPr>
        <xdr:cNvPr id="15" name="正方形/長方形 14"/>
        <xdr:cNvSpPr/>
      </xdr:nvSpPr>
      <xdr:spPr>
        <a:xfrm>
          <a:off x="38423850" y="5172075"/>
          <a:ext cx="1419225" cy="962025"/>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solidFill>
            </a:rPr>
            <a:t>旭川・道北Ｄ１へは，上記の残り枠が参入。</a:t>
          </a:r>
          <a:endParaRPr kumimoji="1" lang="en-US" altLang="ja-JP" sz="1100" b="1">
            <a:solidFill>
              <a:schemeClr val="tx1"/>
            </a:solidFill>
          </a:endParaRPr>
        </a:p>
      </xdr:txBody>
    </xdr:sp>
    <xdr:clientData/>
  </xdr:twoCellAnchor>
  <xdr:twoCellAnchor>
    <xdr:from>
      <xdr:col>7</xdr:col>
      <xdr:colOff>342899</xdr:colOff>
      <xdr:row>26</xdr:row>
      <xdr:rowOff>38100</xdr:rowOff>
    </xdr:from>
    <xdr:to>
      <xdr:col>8</xdr:col>
      <xdr:colOff>26474</xdr:colOff>
      <xdr:row>29</xdr:row>
      <xdr:rowOff>152400</xdr:rowOff>
    </xdr:to>
    <xdr:cxnSp macro="">
      <xdr:nvCxnSpPr>
        <xdr:cNvPr id="16" name="直線矢印コネクタ 15"/>
        <xdr:cNvCxnSpPr>
          <a:stCxn id="15" idx="0"/>
        </xdr:cNvCxnSpPr>
      </xdr:nvCxnSpPr>
      <xdr:spPr>
        <a:xfrm flipH="1" flipV="1">
          <a:off x="39128699" y="4543425"/>
          <a:ext cx="36000" cy="62865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104775</xdr:colOff>
      <xdr:row>9</xdr:row>
      <xdr:rowOff>161925</xdr:rowOff>
    </xdr:from>
    <xdr:to>
      <xdr:col>28</xdr:col>
      <xdr:colOff>561975</xdr:colOff>
      <xdr:row>15</xdr:row>
      <xdr:rowOff>76200</xdr:rowOff>
    </xdr:to>
    <xdr:sp macro="" textlink="">
      <xdr:nvSpPr>
        <xdr:cNvPr id="17" name="円形吹き出し 16"/>
        <xdr:cNvSpPr/>
      </xdr:nvSpPr>
      <xdr:spPr>
        <a:xfrm>
          <a:off x="47663100" y="1714500"/>
          <a:ext cx="1609725" cy="962025"/>
        </a:xfrm>
        <a:prstGeom prst="wedgeEllipseCallout">
          <a:avLst>
            <a:gd name="adj1" fmla="val -86436"/>
            <a:gd name="adj2" fmla="val -73813"/>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勝者がブロックカブス参入</a:t>
          </a:r>
        </a:p>
      </xdr:txBody>
    </xdr:sp>
    <xdr:clientData/>
  </xdr:twoCellAnchor>
  <xdr:twoCellAnchor>
    <xdr:from>
      <xdr:col>27</xdr:col>
      <xdr:colOff>428625</xdr:colOff>
      <xdr:row>1</xdr:row>
      <xdr:rowOff>85725</xdr:rowOff>
    </xdr:from>
    <xdr:to>
      <xdr:col>29</xdr:col>
      <xdr:colOff>666750</xdr:colOff>
      <xdr:row>7</xdr:row>
      <xdr:rowOff>9525</xdr:rowOff>
    </xdr:to>
    <xdr:sp macro="" textlink="">
      <xdr:nvSpPr>
        <xdr:cNvPr id="18" name="円形吹き出し 17"/>
        <xdr:cNvSpPr/>
      </xdr:nvSpPr>
      <xdr:spPr>
        <a:xfrm>
          <a:off x="48453675" y="266700"/>
          <a:ext cx="1609725" cy="952500"/>
        </a:xfrm>
        <a:prstGeom prst="wedgeEllipseCallout">
          <a:avLst>
            <a:gd name="adj1" fmla="val -105371"/>
            <a:gd name="adj2" fmla="val 2315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１回戦敗者と</a:t>
          </a:r>
          <a:r>
            <a:rPr kumimoji="1" lang="en-US" altLang="ja-JP" sz="1100">
              <a:solidFill>
                <a:sysClr val="windowText" lastClr="000000"/>
              </a:solidFill>
            </a:rPr>
            <a:t>GL2</a:t>
          </a:r>
          <a:r>
            <a:rPr kumimoji="1" lang="ja-JP" altLang="en-US" sz="1100">
              <a:solidFill>
                <a:sysClr val="windowText" lastClr="000000"/>
              </a:solidFill>
            </a:rPr>
            <a:t>位が対戦。勝者が</a:t>
          </a:r>
          <a:r>
            <a:rPr kumimoji="1" lang="en-US" altLang="ja-JP" sz="1100">
              <a:solidFill>
                <a:sysClr val="windowText" lastClr="000000"/>
              </a:solidFill>
            </a:rPr>
            <a:t>BC</a:t>
          </a:r>
          <a:r>
            <a:rPr kumimoji="1" lang="ja-JP" altLang="en-US" sz="1100">
              <a:solidFill>
                <a:sysClr val="windowText" lastClr="000000"/>
              </a:solidFill>
            </a:rPr>
            <a:t>。</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s-nori@nagayama.jhs.asahikawa-hkd.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05"/>
  <sheetViews>
    <sheetView tabSelected="1" view="pageBreakPreview" topLeftCell="A43" zoomScale="60" zoomScaleNormal="100" workbookViewId="0">
      <selection activeCell="F63" sqref="F63"/>
    </sheetView>
  </sheetViews>
  <sheetFormatPr defaultColWidth="2.875" defaultRowHeight="20.25" customHeight="1"/>
  <cols>
    <col min="1" max="1" width="3.25" style="103" customWidth="1"/>
    <col min="2" max="16384" width="2.875" style="103"/>
  </cols>
  <sheetData>
    <row r="1" spans="1:34" ht="20.25" customHeight="1">
      <c r="A1" s="103" t="s">
        <v>0</v>
      </c>
    </row>
    <row r="2" spans="1:34" ht="20.25" customHeight="1">
      <c r="A2" s="103" t="s">
        <v>1</v>
      </c>
      <c r="H2" s="103" t="s">
        <v>3</v>
      </c>
    </row>
    <row r="3" spans="1:34" ht="20.25" customHeight="1">
      <c r="A3" s="103" t="s">
        <v>2</v>
      </c>
    </row>
    <row r="4" spans="1:34" ht="20.25" customHeight="1">
      <c r="Y4" s="103" t="s">
        <v>44</v>
      </c>
    </row>
    <row r="5" spans="1:34" ht="20.25" customHeight="1">
      <c r="AA5" s="103" t="s">
        <v>29</v>
      </c>
    </row>
    <row r="6" spans="1:34" ht="20.25" customHeight="1">
      <c r="Y6" s="103" t="s">
        <v>4</v>
      </c>
    </row>
    <row r="7" spans="1:34" ht="20.25" customHeight="1">
      <c r="AA7" s="103" t="s">
        <v>45</v>
      </c>
    </row>
    <row r="8" spans="1:34" ht="10.5" customHeight="1"/>
    <row r="9" spans="1:34" ht="20.25" customHeight="1">
      <c r="A9" s="132" t="s">
        <v>298</v>
      </c>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row>
    <row r="10" spans="1:34" ht="3.75" customHeight="1">
      <c r="A10" s="132"/>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row>
    <row r="11" spans="1:34" ht="14.25" customHeight="1"/>
    <row r="12" spans="1:34" ht="20.25" customHeight="1">
      <c r="B12" s="103" t="s">
        <v>5</v>
      </c>
    </row>
    <row r="13" spans="1:34" ht="11.25" customHeight="1"/>
    <row r="14" spans="1:34" ht="20.25" customHeight="1">
      <c r="A14" s="103">
        <v>1</v>
      </c>
      <c r="C14" s="103" t="s">
        <v>28</v>
      </c>
      <c r="F14" s="133" t="s">
        <v>46</v>
      </c>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row>
    <row r="15" spans="1:34" ht="20.25" customHeight="1">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row>
    <row r="16" spans="1:34" ht="12.75" customHeight="1">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row>
    <row r="17" spans="1:44" ht="11.25" customHeight="1"/>
    <row r="18" spans="1:44" ht="35.25" customHeight="1">
      <c r="A18" s="103">
        <v>2</v>
      </c>
      <c r="C18" s="103" t="s">
        <v>30</v>
      </c>
      <c r="F18" s="133" t="s">
        <v>74</v>
      </c>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row>
    <row r="19" spans="1:44" ht="10.5" customHeight="1"/>
    <row r="20" spans="1:44" ht="20.25" customHeight="1">
      <c r="A20" s="103">
        <v>3</v>
      </c>
      <c r="C20" s="103" t="s">
        <v>6</v>
      </c>
      <c r="F20" s="103" t="s">
        <v>7</v>
      </c>
    </row>
    <row r="21" spans="1:44" ht="10.5" customHeight="1"/>
    <row r="22" spans="1:44" ht="20.25" customHeight="1">
      <c r="A22" s="103">
        <v>4</v>
      </c>
      <c r="C22" s="103" t="s">
        <v>8</v>
      </c>
      <c r="F22" s="103" t="s">
        <v>47</v>
      </c>
    </row>
    <row r="23" spans="1:44" ht="20.25" customHeight="1">
      <c r="F23" s="103" t="s">
        <v>9</v>
      </c>
    </row>
    <row r="24" spans="1:44" ht="9" customHeight="1">
      <c r="AP24" s="103" t="s">
        <v>11</v>
      </c>
      <c r="AR24" s="103" t="s">
        <v>26</v>
      </c>
    </row>
    <row r="25" spans="1:44" ht="20.25" customHeight="1">
      <c r="A25" s="103">
        <v>5</v>
      </c>
      <c r="C25" s="103" t="s">
        <v>36</v>
      </c>
      <c r="F25" s="103" t="s">
        <v>48</v>
      </c>
      <c r="S25" s="103" t="s">
        <v>246</v>
      </c>
    </row>
    <row r="26" spans="1:44" ht="10.5" customHeight="1"/>
    <row r="27" spans="1:44" ht="20.25" customHeight="1">
      <c r="A27" s="103">
        <v>6</v>
      </c>
      <c r="C27" s="103" t="s">
        <v>10</v>
      </c>
      <c r="F27" s="103" t="s">
        <v>297</v>
      </c>
      <c r="AP27" s="103" t="s">
        <v>49</v>
      </c>
      <c r="AR27" s="103" t="s">
        <v>27</v>
      </c>
    </row>
    <row r="28" spans="1:44" ht="10.5" customHeight="1"/>
    <row r="29" spans="1:44" ht="40.5" customHeight="1">
      <c r="A29" s="103">
        <v>7</v>
      </c>
      <c r="C29" s="103" t="s">
        <v>12</v>
      </c>
      <c r="F29" s="115" t="s">
        <v>248</v>
      </c>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row>
    <row r="30" spans="1:44" ht="10.5" customHeight="1"/>
    <row r="31" spans="1:44" ht="20.25" customHeight="1">
      <c r="A31" s="103">
        <v>8</v>
      </c>
      <c r="C31" s="103" t="s">
        <v>13</v>
      </c>
    </row>
    <row r="32" spans="1:44" ht="30" customHeight="1">
      <c r="B32" s="103" t="s">
        <v>50</v>
      </c>
      <c r="C32" s="115" t="s">
        <v>288</v>
      </c>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row>
    <row r="33" spans="2:34" ht="30" customHeight="1">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row>
    <row r="34" spans="2:34" ht="20.25" customHeight="1">
      <c r="B34" s="103" t="s">
        <v>51</v>
      </c>
      <c r="C34" s="134" t="s">
        <v>304</v>
      </c>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row>
    <row r="35" spans="2:34" ht="26.25" customHeight="1">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row>
    <row r="36" spans="2:34" ht="61.5" customHeight="1">
      <c r="B36" s="103" t="s">
        <v>52</v>
      </c>
      <c r="C36" s="115" t="s">
        <v>289</v>
      </c>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row>
    <row r="37" spans="2:34" ht="35.25" customHeight="1">
      <c r="B37" s="103" t="s">
        <v>54</v>
      </c>
      <c r="C37" s="115" t="s">
        <v>53</v>
      </c>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row>
    <row r="38" spans="2:34" ht="35.25" customHeight="1">
      <c r="B38" s="103" t="s">
        <v>56</v>
      </c>
      <c r="C38" s="115" t="s">
        <v>55</v>
      </c>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row>
    <row r="39" spans="2:34" ht="20.25" customHeight="1">
      <c r="B39" s="103" t="s">
        <v>57</v>
      </c>
      <c r="C39" s="115" t="s">
        <v>299</v>
      </c>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row>
    <row r="40" spans="2:34" ht="20.25" customHeight="1">
      <c r="B40" s="103" t="s">
        <v>59</v>
      </c>
      <c r="C40" s="115" t="s">
        <v>58</v>
      </c>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row>
    <row r="41" spans="2:34" ht="39" customHeight="1">
      <c r="B41" s="103" t="s">
        <v>238</v>
      </c>
      <c r="C41" s="115" t="s">
        <v>239</v>
      </c>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row>
    <row r="42" spans="2:34" ht="27.75" customHeight="1">
      <c r="B42" s="103" t="s">
        <v>60</v>
      </c>
      <c r="C42" s="115" t="s">
        <v>241</v>
      </c>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row>
    <row r="43" spans="2:34" ht="21.75" customHeight="1">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row>
    <row r="44" spans="2:34" ht="26.25" customHeight="1">
      <c r="B44" s="103" t="s">
        <v>61</v>
      </c>
      <c r="C44" s="115" t="s">
        <v>287</v>
      </c>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row>
    <row r="45" spans="2:34" ht="20.25" customHeight="1">
      <c r="B45" s="103" t="s">
        <v>63</v>
      </c>
      <c r="C45" s="115" t="s">
        <v>62</v>
      </c>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row>
    <row r="46" spans="2:34" ht="20.25" customHeight="1">
      <c r="B46" s="103" t="s">
        <v>240</v>
      </c>
      <c r="C46" s="115" t="s">
        <v>247</v>
      </c>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row>
    <row r="47" spans="2:34" ht="33.75" customHeight="1">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row>
    <row r="48" spans="2:34" ht="7.5" customHeight="1">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row>
    <row r="49" spans="1:34" ht="20.25" customHeight="1">
      <c r="A49" s="103">
        <v>9</v>
      </c>
      <c r="C49" s="115" t="s">
        <v>14</v>
      </c>
      <c r="D49" s="115"/>
      <c r="E49" s="115"/>
      <c r="F49" s="115"/>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row>
    <row r="50" spans="1:34" ht="20.25" customHeight="1">
      <c r="B50" s="131" t="s">
        <v>50</v>
      </c>
      <c r="C50" s="115" t="s">
        <v>64</v>
      </c>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row>
    <row r="51" spans="1:34" ht="20.25" customHeight="1">
      <c r="B51" s="131"/>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row>
    <row r="52" spans="1:34" ht="20.25" customHeight="1">
      <c r="B52" s="103" t="s">
        <v>51</v>
      </c>
      <c r="C52" s="115" t="s">
        <v>31</v>
      </c>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row>
    <row r="53" spans="1:34" ht="20.25" customHeight="1">
      <c r="B53" s="131" t="s">
        <v>52</v>
      </c>
      <c r="C53" s="115" t="s">
        <v>65</v>
      </c>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row>
    <row r="54" spans="1:34" ht="20.25" customHeight="1">
      <c r="B54" s="131"/>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row>
    <row r="55" spans="1:34" ht="20.25" customHeight="1">
      <c r="B55" s="103" t="s">
        <v>54</v>
      </c>
      <c r="C55" s="115" t="s">
        <v>192</v>
      </c>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row>
    <row r="56" spans="1:34" ht="35.25" customHeight="1">
      <c r="B56" s="103" t="s">
        <v>245</v>
      </c>
      <c r="C56" s="115" t="s">
        <v>244</v>
      </c>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row>
    <row r="57" spans="1:34" ht="20.25" customHeight="1">
      <c r="B57" s="103" t="s">
        <v>57</v>
      </c>
      <c r="C57" s="115" t="s">
        <v>305</v>
      </c>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row>
    <row r="58" spans="1:34" ht="20.25" customHeight="1">
      <c r="C58" s="121" t="s">
        <v>300</v>
      </c>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row>
    <row r="59" spans="1:34" ht="15" customHeight="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row>
    <row r="60" spans="1:34" s="113" customFormat="1" ht="6.75" customHeight="1"/>
    <row r="61" spans="1:34" ht="20.25" customHeight="1">
      <c r="A61" s="103">
        <v>10</v>
      </c>
      <c r="C61" s="114" t="s">
        <v>15</v>
      </c>
      <c r="D61" s="114"/>
      <c r="E61" s="114"/>
      <c r="F61" s="114"/>
      <c r="G61" s="114"/>
      <c r="H61" s="114" t="s">
        <v>308</v>
      </c>
      <c r="I61" s="114"/>
      <c r="J61" s="114"/>
      <c r="K61" s="114"/>
      <c r="L61" s="114"/>
      <c r="M61" s="114"/>
      <c r="N61" s="114"/>
      <c r="O61" s="114"/>
      <c r="P61" s="114"/>
      <c r="Q61" s="114"/>
      <c r="R61" s="114"/>
      <c r="S61" s="114"/>
      <c r="T61" s="114"/>
      <c r="U61" s="114"/>
      <c r="V61" s="114"/>
    </row>
    <row r="62" spans="1:34" ht="20.25" customHeight="1">
      <c r="C62" s="103" t="s">
        <v>75</v>
      </c>
      <c r="D62" s="104"/>
      <c r="E62" s="104" t="s">
        <v>309</v>
      </c>
      <c r="F62" s="104"/>
      <c r="G62" s="104"/>
      <c r="H62" s="104"/>
      <c r="I62" s="104"/>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row>
    <row r="63" spans="1:34" ht="20.25" customHeight="1">
      <c r="C63" s="103" t="s">
        <v>76</v>
      </c>
      <c r="D63" s="104"/>
      <c r="E63" s="104" t="s">
        <v>310</v>
      </c>
      <c r="F63" s="104"/>
      <c r="G63" s="104"/>
      <c r="H63" s="104"/>
      <c r="I63" s="104"/>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row>
    <row r="64" spans="1:34" ht="20.25" customHeight="1">
      <c r="C64" s="122" t="s">
        <v>24</v>
      </c>
      <c r="D64" s="123"/>
      <c r="E64" s="123"/>
      <c r="F64" s="123"/>
      <c r="G64" s="123"/>
      <c r="H64" s="123"/>
      <c r="I64" s="123"/>
      <c r="J64" s="123"/>
      <c r="K64" s="123"/>
      <c r="L64" s="123"/>
      <c r="M64" s="123"/>
      <c r="N64" s="123"/>
      <c r="O64" s="123"/>
      <c r="P64" s="123"/>
      <c r="Q64" s="123"/>
      <c r="R64" s="123"/>
      <c r="S64" s="123"/>
      <c r="T64" s="123"/>
      <c r="U64" s="123"/>
      <c r="V64" s="124"/>
      <c r="W64" s="102"/>
      <c r="X64" s="102"/>
      <c r="Y64" s="102"/>
      <c r="Z64" s="102"/>
      <c r="AA64" s="102"/>
      <c r="AB64" s="102"/>
      <c r="AC64" s="102"/>
      <c r="AD64" s="102"/>
      <c r="AE64" s="102"/>
      <c r="AF64" s="102"/>
      <c r="AG64" s="102"/>
      <c r="AH64" s="102"/>
    </row>
    <row r="65" spans="1:34" ht="20.25" customHeight="1">
      <c r="C65" s="125" t="s">
        <v>66</v>
      </c>
      <c r="D65" s="126"/>
      <c r="E65" s="126"/>
      <c r="F65" s="126"/>
      <c r="G65" s="126"/>
      <c r="H65" s="126"/>
      <c r="I65" s="126"/>
      <c r="J65" s="126"/>
      <c r="K65" s="126"/>
      <c r="L65" s="126"/>
      <c r="M65" s="126"/>
      <c r="N65" s="126"/>
      <c r="O65" s="126"/>
      <c r="P65" s="126"/>
      <c r="Q65" s="126"/>
      <c r="R65" s="126"/>
      <c r="S65" s="126"/>
      <c r="T65" s="126"/>
      <c r="U65" s="126"/>
      <c r="V65" s="127"/>
      <c r="W65" s="102"/>
      <c r="X65" s="102"/>
      <c r="Y65" s="102"/>
      <c r="Z65" s="102"/>
      <c r="AA65" s="102"/>
      <c r="AB65" s="102"/>
      <c r="AC65" s="102"/>
      <c r="AD65" s="102"/>
      <c r="AE65" s="102"/>
      <c r="AF65" s="102"/>
      <c r="AG65" s="102"/>
      <c r="AH65" s="102"/>
    </row>
    <row r="66" spans="1:34" ht="20.25" customHeight="1">
      <c r="B66" s="102"/>
      <c r="C66" s="128" t="s">
        <v>67</v>
      </c>
      <c r="D66" s="129"/>
      <c r="E66" s="129"/>
      <c r="F66" s="129"/>
      <c r="G66" s="129"/>
      <c r="H66" s="129"/>
      <c r="I66" s="129"/>
      <c r="J66" s="129"/>
      <c r="K66" s="129"/>
      <c r="L66" s="129"/>
      <c r="M66" s="129"/>
      <c r="N66" s="129"/>
      <c r="O66" s="129"/>
      <c r="P66" s="129"/>
      <c r="Q66" s="129"/>
      <c r="R66" s="129"/>
      <c r="S66" s="129"/>
      <c r="T66" s="129"/>
      <c r="U66" s="129"/>
      <c r="V66" s="130"/>
      <c r="W66" s="102"/>
      <c r="X66" s="102"/>
      <c r="Y66" s="102"/>
      <c r="Z66" s="102"/>
      <c r="AA66" s="102"/>
      <c r="AB66" s="102"/>
      <c r="AC66" s="102"/>
      <c r="AD66" s="102"/>
      <c r="AE66" s="102"/>
      <c r="AF66" s="102"/>
      <c r="AG66" s="102"/>
      <c r="AH66" s="102"/>
    </row>
    <row r="67" spans="1:34" ht="6.75" customHeight="1"/>
    <row r="68" spans="1:34" ht="20.25" customHeight="1">
      <c r="A68" s="103">
        <v>11</v>
      </c>
      <c r="C68" s="103" t="s">
        <v>68</v>
      </c>
    </row>
    <row r="69" spans="1:34" ht="20.25" customHeight="1">
      <c r="B69" s="115" t="s">
        <v>301</v>
      </c>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row>
    <row r="70" spans="1:34" ht="7.5" customHeight="1">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row>
    <row r="71" spans="1:34" ht="21.75" customHeight="1">
      <c r="A71" s="103">
        <v>12</v>
      </c>
      <c r="C71" s="106" t="s">
        <v>34</v>
      </c>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row>
    <row r="72" spans="1:34" ht="21.75" customHeight="1">
      <c r="B72" s="104" t="s">
        <v>69</v>
      </c>
      <c r="C72" s="106"/>
      <c r="D72" s="117" t="s">
        <v>42</v>
      </c>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row>
    <row r="73" spans="1:34" ht="21.75" customHeight="1">
      <c r="C73" s="106"/>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row>
    <row r="74" spans="1:34" ht="21.75" customHeight="1">
      <c r="B74" s="104" t="s">
        <v>70</v>
      </c>
      <c r="C74" s="106"/>
      <c r="D74" s="117" t="s">
        <v>35</v>
      </c>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row>
    <row r="75" spans="1:34" ht="16.5" customHeight="1">
      <c r="C75" s="106"/>
      <c r="D75" s="117"/>
      <c r="E75" s="117"/>
      <c r="F75" s="11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row>
    <row r="76" spans="1:34" ht="21.75" customHeight="1">
      <c r="B76" s="104" t="s">
        <v>71</v>
      </c>
      <c r="C76" s="106"/>
      <c r="D76" s="117" t="s">
        <v>242</v>
      </c>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row>
    <row r="77" spans="1:34" ht="18" customHeight="1">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row>
    <row r="78" spans="1:34" ht="18" customHeight="1">
      <c r="A78" s="103">
        <v>13</v>
      </c>
      <c r="C78" s="107" t="s">
        <v>290</v>
      </c>
      <c r="AE78" s="108"/>
      <c r="AF78" s="108"/>
      <c r="AG78" s="108"/>
      <c r="AH78" s="108"/>
    </row>
    <row r="79" spans="1:34" ht="57" customHeight="1">
      <c r="C79" s="120" t="s">
        <v>306</v>
      </c>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row>
    <row r="80" spans="1:34" ht="18" customHeight="1">
      <c r="C80" s="118" t="s">
        <v>307</v>
      </c>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row>
    <row r="81" spans="1:34" ht="18" customHeight="1">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row>
    <row r="82" spans="1:34" ht="18" customHeight="1">
      <c r="C82" s="118"/>
      <c r="D82" s="118"/>
      <c r="E82" s="118"/>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row>
    <row r="83" spans="1:34" ht="18" customHeight="1">
      <c r="C83" s="118"/>
      <c r="D83" s="118"/>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row>
    <row r="84" spans="1:34" ht="10.5" customHeight="1">
      <c r="C84" s="109"/>
      <c r="D84" s="109"/>
      <c r="E84" s="109"/>
      <c r="F84" s="109"/>
      <c r="G84" s="110"/>
      <c r="H84" s="107"/>
      <c r="I84" s="111"/>
      <c r="J84" s="111"/>
      <c r="K84" s="111"/>
      <c r="L84" s="111"/>
      <c r="M84" s="111"/>
      <c r="N84" s="111"/>
      <c r="O84" s="111"/>
      <c r="P84" s="111"/>
      <c r="Q84" s="111"/>
      <c r="R84" s="111"/>
      <c r="S84" s="111"/>
      <c r="T84" s="111"/>
      <c r="U84" s="111"/>
      <c r="V84" s="111"/>
      <c r="W84" s="111"/>
      <c r="X84" s="111"/>
      <c r="Y84" s="111"/>
      <c r="Z84" s="107"/>
      <c r="AA84" s="107"/>
      <c r="AB84" s="107"/>
      <c r="AC84" s="107"/>
      <c r="AE84" s="108"/>
      <c r="AF84" s="108"/>
      <c r="AG84" s="108"/>
      <c r="AH84" s="108"/>
    </row>
    <row r="85" spans="1:34" ht="18" customHeight="1">
      <c r="A85" s="103">
        <v>14</v>
      </c>
      <c r="C85" s="110" t="s">
        <v>286</v>
      </c>
      <c r="D85" s="109"/>
      <c r="E85" s="109"/>
      <c r="F85" s="109"/>
      <c r="G85" s="110"/>
      <c r="H85" s="107"/>
      <c r="I85" s="111"/>
      <c r="J85" s="111"/>
      <c r="K85" s="111"/>
      <c r="L85" s="111"/>
      <c r="M85" s="111"/>
      <c r="N85" s="111"/>
      <c r="O85" s="111"/>
      <c r="P85" s="111"/>
      <c r="Q85" s="111"/>
      <c r="R85" s="111"/>
      <c r="S85" s="111"/>
      <c r="T85" s="111"/>
      <c r="U85" s="111"/>
      <c r="V85" s="111"/>
      <c r="W85" s="111"/>
      <c r="X85" s="111"/>
      <c r="Y85" s="111"/>
      <c r="Z85" s="107"/>
      <c r="AA85" s="107"/>
      <c r="AB85" s="107"/>
      <c r="AC85" s="107"/>
      <c r="AE85" s="108"/>
      <c r="AF85" s="108"/>
      <c r="AG85" s="108"/>
      <c r="AH85" s="108"/>
    </row>
    <row r="86" spans="1:34" ht="18" customHeight="1">
      <c r="B86" s="104" t="s">
        <v>285</v>
      </c>
      <c r="C86" s="106"/>
      <c r="D86" s="119" t="s">
        <v>291</v>
      </c>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row>
    <row r="87" spans="1:34" ht="18" customHeight="1">
      <c r="C87" s="106"/>
      <c r="D87" s="119"/>
      <c r="E87" s="119"/>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c r="AH87" s="119"/>
    </row>
    <row r="88" spans="1:34" ht="31.5" customHeight="1">
      <c r="C88" s="106"/>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row>
    <row r="89" spans="1:34" ht="7.5" customHeight="1">
      <c r="B89" s="102"/>
      <c r="C89" s="102"/>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row>
    <row r="90" spans="1:34" ht="20.25" customHeight="1">
      <c r="A90" s="103">
        <v>15</v>
      </c>
      <c r="B90" s="102"/>
      <c r="C90" s="115" t="s">
        <v>16</v>
      </c>
      <c r="D90" s="115"/>
      <c r="E90" s="115"/>
      <c r="F90" s="115"/>
      <c r="G90" s="115"/>
      <c r="H90" s="115"/>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row>
    <row r="91" spans="1:34" ht="30" customHeight="1">
      <c r="B91" s="103" t="s">
        <v>50</v>
      </c>
      <c r="C91" s="115" t="s">
        <v>77</v>
      </c>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row>
    <row r="92" spans="1:34" ht="31.5" customHeight="1">
      <c r="B92" s="103" t="s">
        <v>51</v>
      </c>
      <c r="C92" s="115" t="s">
        <v>292</v>
      </c>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row>
    <row r="93" spans="1:34" ht="31.5" customHeight="1">
      <c r="B93" s="103" t="s">
        <v>294</v>
      </c>
      <c r="C93" s="115" t="s">
        <v>296</v>
      </c>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row>
    <row r="94" spans="1:34" ht="20.25" customHeight="1">
      <c r="B94" s="103" t="s">
        <v>295</v>
      </c>
      <c r="C94" s="115" t="s">
        <v>293</v>
      </c>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row>
    <row r="95" spans="1:34" ht="9" customHeight="1"/>
    <row r="96" spans="1:34" ht="20.25" customHeight="1">
      <c r="A96" s="112">
        <v>16</v>
      </c>
      <c r="C96" s="115" t="s">
        <v>17</v>
      </c>
      <c r="D96" s="115"/>
      <c r="E96" s="115"/>
      <c r="F96" s="115"/>
      <c r="G96" s="115"/>
      <c r="H96" s="115"/>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row>
    <row r="97" spans="3:34" ht="21.75" customHeight="1">
      <c r="C97" s="115" t="s">
        <v>18</v>
      </c>
      <c r="D97" s="115"/>
      <c r="E97" s="115"/>
      <c r="F97" s="115"/>
      <c r="G97" s="115"/>
      <c r="H97" s="115"/>
      <c r="I97" s="115"/>
      <c r="J97" s="115"/>
      <c r="K97" s="115"/>
      <c r="L97" s="115"/>
      <c r="M97" s="115"/>
      <c r="N97" s="115"/>
      <c r="O97" s="115"/>
      <c r="P97" s="115"/>
      <c r="Q97" s="102"/>
      <c r="R97" s="102"/>
      <c r="S97" s="102"/>
      <c r="T97" s="102"/>
      <c r="U97" s="102"/>
      <c r="V97" s="102"/>
      <c r="W97" s="102"/>
      <c r="X97" s="102"/>
      <c r="Y97" s="102"/>
      <c r="Z97" s="102"/>
      <c r="AA97" s="102"/>
      <c r="AB97" s="102"/>
      <c r="AC97" s="102"/>
      <c r="AD97" s="102"/>
      <c r="AE97" s="102"/>
      <c r="AF97" s="102"/>
      <c r="AG97" s="102"/>
      <c r="AH97" s="102"/>
    </row>
    <row r="98" spans="3:34" ht="21.75" customHeight="1">
      <c r="C98" s="115" t="s">
        <v>32</v>
      </c>
      <c r="D98" s="115"/>
      <c r="E98" s="115"/>
      <c r="F98" s="115"/>
      <c r="G98" s="115"/>
      <c r="H98" s="115"/>
      <c r="I98" s="115"/>
      <c r="J98" s="115"/>
      <c r="K98" s="115"/>
      <c r="L98" s="115"/>
      <c r="M98" s="115"/>
      <c r="N98" s="115"/>
      <c r="O98" s="115"/>
      <c r="P98" s="115"/>
      <c r="Q98" s="102"/>
      <c r="R98" s="102"/>
      <c r="S98" s="102"/>
      <c r="T98" s="102"/>
      <c r="U98" s="102"/>
      <c r="V98" s="102"/>
      <c r="W98" s="102"/>
      <c r="X98" s="102"/>
      <c r="Y98" s="102"/>
      <c r="Z98" s="102"/>
      <c r="AA98" s="102"/>
      <c r="AB98" s="102"/>
      <c r="AC98" s="102"/>
      <c r="AD98" s="102"/>
      <c r="AE98" s="102"/>
      <c r="AF98" s="102"/>
      <c r="AG98" s="102"/>
      <c r="AH98" s="102"/>
    </row>
    <row r="99" spans="3:34" ht="21.75" customHeight="1">
      <c r="C99" s="102"/>
      <c r="D99" s="102"/>
      <c r="E99" s="115" t="s">
        <v>33</v>
      </c>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row>
    <row r="100" spans="3:34" ht="20.25" customHeight="1">
      <c r="C100" s="102"/>
      <c r="D100" s="102"/>
      <c r="E100" s="115" t="s">
        <v>72</v>
      </c>
      <c r="F100" s="115"/>
      <c r="G100" s="115"/>
      <c r="H100" s="115"/>
      <c r="I100" s="116" t="s">
        <v>243</v>
      </c>
      <c r="J100" s="116"/>
      <c r="K100" s="116"/>
      <c r="L100" s="116"/>
      <c r="M100" s="116"/>
      <c r="N100" s="116"/>
      <c r="O100" s="116"/>
      <c r="P100" s="116"/>
      <c r="Q100" s="116"/>
      <c r="R100" s="116"/>
      <c r="S100" s="116"/>
      <c r="T100" s="116"/>
      <c r="U100" s="116"/>
      <c r="V100" s="116"/>
      <c r="W100" s="116"/>
      <c r="X100" s="102"/>
      <c r="Y100" s="102" t="s">
        <v>73</v>
      </c>
      <c r="Z100" s="102"/>
      <c r="AB100" s="102"/>
      <c r="AC100" s="102"/>
      <c r="AD100" s="102"/>
      <c r="AE100" s="102"/>
      <c r="AF100" s="102"/>
      <c r="AG100" s="102"/>
      <c r="AH100" s="102"/>
    </row>
    <row r="101" spans="3:34" ht="20.25" customHeight="1">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row>
    <row r="102" spans="3:34" ht="20.25" customHeight="1">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row>
    <row r="103" spans="3:34" ht="20.25" customHeight="1">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row>
    <row r="104" spans="3:34" ht="20.25" customHeight="1">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row>
    <row r="105" spans="3:34" ht="20.25" customHeight="1">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115"/>
    </row>
  </sheetData>
  <mergeCells count="48">
    <mergeCell ref="C57:AH57"/>
    <mergeCell ref="C44:AH44"/>
    <mergeCell ref="C38:AH38"/>
    <mergeCell ref="C39:AH39"/>
    <mergeCell ref="C40:AH40"/>
    <mergeCell ref="C41:AH41"/>
    <mergeCell ref="C42:AH43"/>
    <mergeCell ref="C45:AH45"/>
    <mergeCell ref="C46:AH47"/>
    <mergeCell ref="C49:F49"/>
    <mergeCell ref="C55:AH55"/>
    <mergeCell ref="C56:AH56"/>
    <mergeCell ref="C37:AH37"/>
    <mergeCell ref="A9:AH10"/>
    <mergeCell ref="F14:AH16"/>
    <mergeCell ref="F18:AH18"/>
    <mergeCell ref="C32:AH33"/>
    <mergeCell ref="C34:AH35"/>
    <mergeCell ref="C36:AH36"/>
    <mergeCell ref="F29:AH29"/>
    <mergeCell ref="B50:B51"/>
    <mergeCell ref="C50:AH51"/>
    <mergeCell ref="C52:AH52"/>
    <mergeCell ref="B53:B54"/>
    <mergeCell ref="C53:AH54"/>
    <mergeCell ref="C58:AH59"/>
    <mergeCell ref="C64:V64"/>
    <mergeCell ref="C65:V65"/>
    <mergeCell ref="C66:V66"/>
    <mergeCell ref="B69:AH69"/>
    <mergeCell ref="C94:AH94"/>
    <mergeCell ref="D72:AH73"/>
    <mergeCell ref="D74:AH75"/>
    <mergeCell ref="D76:AH77"/>
    <mergeCell ref="C90:H90"/>
    <mergeCell ref="C92:AH92"/>
    <mergeCell ref="C91:AH91"/>
    <mergeCell ref="C80:AH83"/>
    <mergeCell ref="D86:AH88"/>
    <mergeCell ref="C79:AH79"/>
    <mergeCell ref="C93:AH93"/>
    <mergeCell ref="C104:AH105"/>
    <mergeCell ref="C96:H96"/>
    <mergeCell ref="C97:P97"/>
    <mergeCell ref="C98:P98"/>
    <mergeCell ref="E99:AH99"/>
    <mergeCell ref="E100:H100"/>
    <mergeCell ref="I100:W100"/>
  </mergeCells>
  <phoneticPr fontId="5"/>
  <hyperlinks>
    <hyperlink ref="I100" r:id="rId1"/>
  </hyperlinks>
  <printOptions horizontalCentered="1"/>
  <pageMargins left="0.39370078740157483" right="0.39370078740157483" top="0.78740157480314965" bottom="0.59055118110236227" header="0.51181102362204722" footer="0.51181102362204722"/>
  <pageSetup paperSize="9" scale="76" firstPageNumber="8" orientation="portrait" useFirstPageNumber="1" verticalDpi="300" r:id="rId2"/>
  <headerFooter alignWithMargins="0">
    <oddHeader>&amp;R平成29年3月25日</oddHeader>
    <oddFooter>&amp;C旭川・道北地区カブスリーグ開催要項&amp;R-&amp;P--</oddFooter>
  </headerFooter>
  <rowBreaks count="1" manualBreakCount="1">
    <brk id="47"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
  <sheetViews>
    <sheetView view="pageBreakPreview" zoomScale="75" zoomScaleSheetLayoutView="75" workbookViewId="0">
      <selection activeCell="AK11" sqref="AK11"/>
    </sheetView>
  </sheetViews>
  <sheetFormatPr defaultColWidth="11" defaultRowHeight="13.5"/>
  <cols>
    <col min="1" max="29" width="3.25" style="49" customWidth="1"/>
    <col min="30" max="16384" width="11" style="49"/>
  </cols>
  <sheetData>
    <row r="1" spans="1:31" ht="36" customHeight="1">
      <c r="A1" s="258" t="s">
        <v>303</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row>
    <row r="2" spans="1:31" ht="6" customHeight="1" thickBot="1">
      <c r="A2" s="259"/>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row>
    <row r="3" spans="1:31" ht="20.25" customHeight="1">
      <c r="A3" s="250" t="s">
        <v>193</v>
      </c>
      <c r="B3" s="251"/>
      <c r="C3" s="251"/>
      <c r="D3" s="251"/>
      <c r="E3" s="252"/>
      <c r="F3" s="252"/>
      <c r="G3" s="252"/>
      <c r="H3" s="252"/>
      <c r="I3" s="252"/>
      <c r="J3" s="252"/>
      <c r="K3" s="252"/>
      <c r="L3" s="252"/>
      <c r="M3" s="252"/>
      <c r="N3" s="252"/>
      <c r="O3" s="260" t="s">
        <v>194</v>
      </c>
      <c r="P3" s="261"/>
      <c r="Q3" s="261"/>
      <c r="R3" s="261"/>
      <c r="S3" s="261"/>
      <c r="T3" s="261"/>
      <c r="U3" s="261"/>
      <c r="V3" s="261"/>
      <c r="W3" s="252"/>
      <c r="X3" s="262"/>
      <c r="Y3" s="262"/>
      <c r="Z3" s="262"/>
      <c r="AA3" s="262"/>
      <c r="AB3" s="262"/>
      <c r="AC3" s="263"/>
    </row>
    <row r="4" spans="1:31" ht="20.25" customHeight="1">
      <c r="A4" s="264" t="s">
        <v>195</v>
      </c>
      <c r="B4" s="265"/>
      <c r="C4" s="265"/>
      <c r="D4" s="265"/>
      <c r="E4" s="233"/>
      <c r="F4" s="234"/>
      <c r="G4" s="234"/>
      <c r="H4" s="234"/>
      <c r="I4" s="234"/>
      <c r="J4" s="234"/>
      <c r="K4" s="234"/>
      <c r="L4" s="234"/>
      <c r="M4" s="234"/>
      <c r="N4" s="234"/>
      <c r="O4" s="267" t="s">
        <v>196</v>
      </c>
      <c r="P4" s="140"/>
      <c r="Q4" s="140"/>
      <c r="R4" s="50" t="s">
        <v>197</v>
      </c>
      <c r="S4" s="268"/>
      <c r="T4" s="269"/>
      <c r="U4" s="269"/>
      <c r="V4" s="269"/>
      <c r="W4" s="269"/>
      <c r="X4" s="269"/>
      <c r="Y4" s="269"/>
      <c r="Z4" s="269"/>
      <c r="AA4" s="269"/>
      <c r="AB4" s="269"/>
      <c r="AC4" s="270"/>
    </row>
    <row r="5" spans="1:31" ht="20.25" customHeight="1">
      <c r="A5" s="266"/>
      <c r="B5" s="265"/>
      <c r="C5" s="265"/>
      <c r="D5" s="265"/>
      <c r="E5" s="234"/>
      <c r="F5" s="234"/>
      <c r="G5" s="234"/>
      <c r="H5" s="234"/>
      <c r="I5" s="234"/>
      <c r="J5" s="234"/>
      <c r="K5" s="234"/>
      <c r="L5" s="234"/>
      <c r="M5" s="234"/>
      <c r="N5" s="234"/>
      <c r="O5" s="140"/>
      <c r="P5" s="140"/>
      <c r="Q5" s="140"/>
      <c r="R5" s="166"/>
      <c r="S5" s="166"/>
      <c r="T5" s="166"/>
      <c r="U5" s="166"/>
      <c r="V5" s="166"/>
      <c r="W5" s="166"/>
      <c r="X5" s="166"/>
      <c r="Y5" s="166"/>
      <c r="Z5" s="166"/>
      <c r="AA5" s="166"/>
      <c r="AB5" s="166"/>
      <c r="AC5" s="167"/>
    </row>
    <row r="6" spans="1:31" ht="20.25" customHeight="1" thickBot="1">
      <c r="A6" s="193" t="s">
        <v>198</v>
      </c>
      <c r="B6" s="194"/>
      <c r="C6" s="194"/>
      <c r="D6" s="194"/>
      <c r="E6" s="195"/>
      <c r="F6" s="195"/>
      <c r="G6" s="195"/>
      <c r="H6" s="195"/>
      <c r="I6" s="195"/>
      <c r="J6" s="195"/>
      <c r="K6" s="195"/>
      <c r="L6" s="195"/>
      <c r="M6" s="195"/>
      <c r="N6" s="195"/>
      <c r="O6" s="196" t="s">
        <v>199</v>
      </c>
      <c r="P6" s="196"/>
      <c r="Q6" s="196"/>
      <c r="R6" s="248"/>
      <c r="S6" s="195"/>
      <c r="T6" s="195"/>
      <c r="U6" s="195"/>
      <c r="V6" s="195"/>
      <c r="W6" s="196" t="s">
        <v>200</v>
      </c>
      <c r="X6" s="197"/>
      <c r="Y6" s="248"/>
      <c r="Z6" s="195"/>
      <c r="AA6" s="195"/>
      <c r="AB6" s="195"/>
      <c r="AC6" s="198"/>
    </row>
    <row r="7" spans="1:31" ht="7.5" customHeight="1" thickBot="1">
      <c r="A7" s="51"/>
      <c r="B7" s="52"/>
      <c r="C7" s="52"/>
      <c r="D7" s="52"/>
      <c r="E7" s="52"/>
      <c r="F7" s="52"/>
      <c r="G7" s="52"/>
      <c r="H7" s="52"/>
      <c r="I7" s="52"/>
      <c r="J7" s="52"/>
      <c r="K7" s="52"/>
      <c r="L7" s="52"/>
      <c r="M7" s="52"/>
      <c r="N7" s="52"/>
      <c r="O7" s="52"/>
      <c r="P7" s="52"/>
      <c r="Q7" s="52"/>
      <c r="R7" s="52"/>
      <c r="S7" s="52"/>
      <c r="T7" s="52"/>
      <c r="U7" s="52"/>
      <c r="V7" s="52"/>
      <c r="W7" s="53"/>
      <c r="X7" s="53"/>
      <c r="Y7" s="53"/>
      <c r="Z7" s="53"/>
      <c r="AA7" s="53"/>
      <c r="AB7" s="53"/>
      <c r="AC7" s="54"/>
    </row>
    <row r="8" spans="1:31" ht="20.25" customHeight="1">
      <c r="A8" s="250" t="s">
        <v>193</v>
      </c>
      <c r="B8" s="251"/>
      <c r="C8" s="251"/>
      <c r="D8" s="251"/>
      <c r="E8" s="378"/>
      <c r="F8" s="379"/>
      <c r="G8" s="379"/>
      <c r="H8" s="379"/>
      <c r="I8" s="379"/>
      <c r="J8" s="379"/>
      <c r="K8" s="379"/>
      <c r="L8" s="379"/>
      <c r="M8" s="378" t="s">
        <v>311</v>
      </c>
      <c r="N8" s="380"/>
      <c r="O8" s="253" t="s">
        <v>196</v>
      </c>
      <c r="P8" s="254"/>
      <c r="Q8" s="254"/>
      <c r="R8" s="55" t="s">
        <v>197</v>
      </c>
      <c r="S8" s="255"/>
      <c r="T8" s="256"/>
      <c r="U8" s="256"/>
      <c r="V8" s="256"/>
      <c r="W8" s="256"/>
      <c r="X8" s="256"/>
      <c r="Y8" s="256"/>
      <c r="Z8" s="256"/>
      <c r="AA8" s="256"/>
      <c r="AB8" s="256"/>
      <c r="AC8" s="257"/>
      <c r="AE8" s="381" t="s">
        <v>312</v>
      </c>
    </row>
    <row r="9" spans="1:31" ht="20.25" customHeight="1">
      <c r="A9" s="144" t="s">
        <v>201</v>
      </c>
      <c r="B9" s="145"/>
      <c r="C9" s="145"/>
      <c r="D9" s="146"/>
      <c r="E9" s="382"/>
      <c r="F9" s="383"/>
      <c r="G9" s="383"/>
      <c r="H9" s="383"/>
      <c r="I9" s="383"/>
      <c r="J9" s="383"/>
      <c r="K9" s="383"/>
      <c r="L9" s="383"/>
      <c r="M9" s="384"/>
      <c r="N9" s="385"/>
      <c r="O9" s="140"/>
      <c r="P9" s="140"/>
      <c r="Q9" s="140"/>
      <c r="R9" s="166"/>
      <c r="S9" s="166"/>
      <c r="T9" s="166"/>
      <c r="U9" s="166"/>
      <c r="V9" s="166"/>
      <c r="W9" s="166"/>
      <c r="X9" s="166"/>
      <c r="Y9" s="166"/>
      <c r="Z9" s="166"/>
      <c r="AA9" s="166"/>
      <c r="AB9" s="166"/>
      <c r="AC9" s="167"/>
      <c r="AE9" s="381" t="s">
        <v>313</v>
      </c>
    </row>
    <row r="10" spans="1:31" ht="20.25" customHeight="1">
      <c r="A10" s="147"/>
      <c r="B10" s="148"/>
      <c r="C10" s="148"/>
      <c r="D10" s="149"/>
      <c r="E10" s="386"/>
      <c r="F10" s="387"/>
      <c r="G10" s="387"/>
      <c r="H10" s="387"/>
      <c r="I10" s="387"/>
      <c r="J10" s="387"/>
      <c r="K10" s="387"/>
      <c r="L10" s="387"/>
      <c r="M10" s="388"/>
      <c r="N10" s="389"/>
      <c r="O10" s="168" t="s">
        <v>199</v>
      </c>
      <c r="P10" s="168"/>
      <c r="Q10" s="168"/>
      <c r="R10" s="169"/>
      <c r="S10" s="170"/>
      <c r="T10" s="170"/>
      <c r="U10" s="170"/>
      <c r="V10" s="170"/>
      <c r="W10" s="168" t="s">
        <v>200</v>
      </c>
      <c r="X10" s="171"/>
      <c r="Y10" s="169"/>
      <c r="Z10" s="170"/>
      <c r="AA10" s="170"/>
      <c r="AB10" s="170"/>
      <c r="AC10" s="249"/>
      <c r="AE10" s="381" t="s">
        <v>314</v>
      </c>
    </row>
    <row r="11" spans="1:31" ht="20.25" customHeight="1">
      <c r="A11" s="151" t="s">
        <v>202</v>
      </c>
      <c r="B11" s="152"/>
      <c r="C11" s="152"/>
      <c r="D11" s="152"/>
      <c r="E11" s="390"/>
      <c r="F11" s="391"/>
      <c r="G11" s="391"/>
      <c r="H11" s="391"/>
      <c r="I11" s="391"/>
      <c r="J11" s="391"/>
      <c r="K11" s="391"/>
      <c r="L11" s="391"/>
      <c r="M11" s="391"/>
      <c r="N11" s="392"/>
      <c r="O11" s="154" t="s">
        <v>203</v>
      </c>
      <c r="P11" s="155"/>
      <c r="Q11" s="155"/>
      <c r="R11" s="155"/>
      <c r="S11" s="155"/>
      <c r="T11" s="153"/>
      <c r="U11" s="153"/>
      <c r="V11" s="153"/>
      <c r="W11" s="153"/>
      <c r="X11" s="153"/>
      <c r="Y11" s="153"/>
      <c r="Z11" s="153"/>
      <c r="AA11" s="153"/>
      <c r="AB11" s="153"/>
      <c r="AC11" s="156"/>
      <c r="AE11" s="381" t="s">
        <v>315</v>
      </c>
    </row>
    <row r="12" spans="1:31" ht="20.25" customHeight="1">
      <c r="A12" s="135" t="s">
        <v>193</v>
      </c>
      <c r="B12" s="136"/>
      <c r="C12" s="136"/>
      <c r="D12" s="136"/>
      <c r="E12" s="378"/>
      <c r="F12" s="379"/>
      <c r="G12" s="379"/>
      <c r="H12" s="379"/>
      <c r="I12" s="379"/>
      <c r="J12" s="379"/>
      <c r="K12" s="379"/>
      <c r="L12" s="379"/>
      <c r="M12" s="378" t="s">
        <v>311</v>
      </c>
      <c r="N12" s="380"/>
      <c r="O12" s="187" t="s">
        <v>196</v>
      </c>
      <c r="P12" s="235"/>
      <c r="Q12" s="236"/>
      <c r="R12" s="56" t="s">
        <v>197</v>
      </c>
      <c r="S12" s="141"/>
      <c r="T12" s="142"/>
      <c r="U12" s="142"/>
      <c r="V12" s="142"/>
      <c r="W12" s="142"/>
      <c r="X12" s="142"/>
      <c r="Y12" s="142"/>
      <c r="Z12" s="142"/>
      <c r="AA12" s="142"/>
      <c r="AB12" s="142"/>
      <c r="AC12" s="143"/>
      <c r="AE12" s="381" t="s">
        <v>316</v>
      </c>
    </row>
    <row r="13" spans="1:31" ht="20.25" customHeight="1">
      <c r="A13" s="144" t="s">
        <v>204</v>
      </c>
      <c r="B13" s="145"/>
      <c r="C13" s="145"/>
      <c r="D13" s="146"/>
      <c r="E13" s="382"/>
      <c r="F13" s="383"/>
      <c r="G13" s="383"/>
      <c r="H13" s="383"/>
      <c r="I13" s="383"/>
      <c r="J13" s="383"/>
      <c r="K13" s="383"/>
      <c r="L13" s="383"/>
      <c r="M13" s="384"/>
      <c r="N13" s="385"/>
      <c r="O13" s="237"/>
      <c r="P13" s="238"/>
      <c r="Q13" s="239"/>
      <c r="R13" s="166"/>
      <c r="S13" s="166"/>
      <c r="T13" s="166"/>
      <c r="U13" s="166"/>
      <c r="V13" s="166"/>
      <c r="W13" s="166"/>
      <c r="X13" s="166"/>
      <c r="Y13" s="166"/>
      <c r="Z13" s="166"/>
      <c r="AA13" s="166"/>
      <c r="AB13" s="166"/>
      <c r="AC13" s="167"/>
    </row>
    <row r="14" spans="1:31" ht="20.25" customHeight="1">
      <c r="A14" s="147"/>
      <c r="B14" s="148"/>
      <c r="C14" s="148"/>
      <c r="D14" s="149"/>
      <c r="E14" s="386"/>
      <c r="F14" s="387"/>
      <c r="G14" s="387"/>
      <c r="H14" s="387"/>
      <c r="I14" s="387"/>
      <c r="J14" s="387"/>
      <c r="K14" s="387"/>
      <c r="L14" s="387"/>
      <c r="M14" s="388"/>
      <c r="N14" s="389"/>
      <c r="O14" s="240" t="s">
        <v>199</v>
      </c>
      <c r="P14" s="241"/>
      <c r="Q14" s="242"/>
      <c r="R14" s="243"/>
      <c r="S14" s="244"/>
      <c r="T14" s="244"/>
      <c r="U14" s="244"/>
      <c r="V14" s="245"/>
      <c r="W14" s="240" t="s">
        <v>200</v>
      </c>
      <c r="X14" s="246"/>
      <c r="Y14" s="243"/>
      <c r="Z14" s="244"/>
      <c r="AA14" s="244"/>
      <c r="AB14" s="244"/>
      <c r="AC14" s="247"/>
    </row>
    <row r="15" spans="1:31" ht="20.25" customHeight="1">
      <c r="A15" s="220" t="s">
        <v>202</v>
      </c>
      <c r="B15" s="221"/>
      <c r="C15" s="221"/>
      <c r="D15" s="221"/>
      <c r="E15" s="390"/>
      <c r="F15" s="391"/>
      <c r="G15" s="391"/>
      <c r="H15" s="391"/>
      <c r="I15" s="391"/>
      <c r="J15" s="391"/>
      <c r="K15" s="391"/>
      <c r="L15" s="391"/>
      <c r="M15" s="391"/>
      <c r="N15" s="392"/>
      <c r="O15" s="222" t="s">
        <v>203</v>
      </c>
      <c r="P15" s="223"/>
      <c r="Q15" s="223"/>
      <c r="R15" s="223"/>
      <c r="S15" s="223"/>
      <c r="T15" s="224"/>
      <c r="U15" s="224"/>
      <c r="V15" s="224"/>
      <c r="W15" s="224"/>
      <c r="X15" s="224"/>
      <c r="Y15" s="224"/>
      <c r="Z15" s="224"/>
      <c r="AA15" s="224"/>
      <c r="AB15" s="224"/>
      <c r="AC15" s="225"/>
    </row>
    <row r="16" spans="1:31" ht="20.25" customHeight="1">
      <c r="A16" s="135" t="s">
        <v>193</v>
      </c>
      <c r="B16" s="136"/>
      <c r="C16" s="136"/>
      <c r="D16" s="136"/>
      <c r="E16" s="378"/>
      <c r="F16" s="379"/>
      <c r="G16" s="379"/>
      <c r="H16" s="379"/>
      <c r="I16" s="379"/>
      <c r="J16" s="379"/>
      <c r="K16" s="379"/>
      <c r="L16" s="379"/>
      <c r="M16" s="378" t="s">
        <v>311</v>
      </c>
      <c r="N16" s="380"/>
      <c r="O16" s="187" t="s">
        <v>196</v>
      </c>
      <c r="P16" s="235"/>
      <c r="Q16" s="236"/>
      <c r="R16" s="56" t="s">
        <v>197</v>
      </c>
      <c r="S16" s="141"/>
      <c r="T16" s="142"/>
      <c r="U16" s="142"/>
      <c r="V16" s="142"/>
      <c r="W16" s="142"/>
      <c r="X16" s="142"/>
      <c r="Y16" s="142"/>
      <c r="Z16" s="142"/>
      <c r="AA16" s="142"/>
      <c r="AB16" s="142"/>
      <c r="AC16" s="143"/>
    </row>
    <row r="17" spans="1:29" ht="20.25" customHeight="1">
      <c r="A17" s="144" t="s">
        <v>204</v>
      </c>
      <c r="B17" s="145"/>
      <c r="C17" s="145"/>
      <c r="D17" s="146"/>
      <c r="E17" s="382"/>
      <c r="F17" s="383"/>
      <c r="G17" s="383"/>
      <c r="H17" s="383"/>
      <c r="I17" s="383"/>
      <c r="J17" s="383"/>
      <c r="K17" s="383"/>
      <c r="L17" s="383"/>
      <c r="M17" s="384"/>
      <c r="N17" s="385"/>
      <c r="O17" s="237"/>
      <c r="P17" s="238"/>
      <c r="Q17" s="239"/>
      <c r="R17" s="166"/>
      <c r="S17" s="166"/>
      <c r="T17" s="166"/>
      <c r="U17" s="166"/>
      <c r="V17" s="166"/>
      <c r="W17" s="166"/>
      <c r="X17" s="166"/>
      <c r="Y17" s="166"/>
      <c r="Z17" s="166"/>
      <c r="AA17" s="166"/>
      <c r="AB17" s="166"/>
      <c r="AC17" s="167"/>
    </row>
    <row r="18" spans="1:29" ht="20.25" customHeight="1">
      <c r="A18" s="147"/>
      <c r="B18" s="148"/>
      <c r="C18" s="148"/>
      <c r="D18" s="149"/>
      <c r="E18" s="386"/>
      <c r="F18" s="387"/>
      <c r="G18" s="387"/>
      <c r="H18" s="387"/>
      <c r="I18" s="387"/>
      <c r="J18" s="387"/>
      <c r="K18" s="387"/>
      <c r="L18" s="387"/>
      <c r="M18" s="388"/>
      <c r="N18" s="389"/>
      <c r="O18" s="240" t="s">
        <v>199</v>
      </c>
      <c r="P18" s="241"/>
      <c r="Q18" s="242"/>
      <c r="R18" s="243"/>
      <c r="S18" s="244"/>
      <c r="T18" s="244"/>
      <c r="U18" s="244"/>
      <c r="V18" s="245"/>
      <c r="W18" s="240" t="s">
        <v>200</v>
      </c>
      <c r="X18" s="246"/>
      <c r="Y18" s="243"/>
      <c r="Z18" s="244"/>
      <c r="AA18" s="244"/>
      <c r="AB18" s="244"/>
      <c r="AC18" s="247"/>
    </row>
    <row r="19" spans="1:29" ht="20.25" customHeight="1">
      <c r="A19" s="220" t="s">
        <v>202</v>
      </c>
      <c r="B19" s="221"/>
      <c r="C19" s="221"/>
      <c r="D19" s="221"/>
      <c r="E19" s="390"/>
      <c r="F19" s="391"/>
      <c r="G19" s="391"/>
      <c r="H19" s="391"/>
      <c r="I19" s="391"/>
      <c r="J19" s="391"/>
      <c r="K19" s="391"/>
      <c r="L19" s="391"/>
      <c r="M19" s="391"/>
      <c r="N19" s="392"/>
      <c r="O19" s="222" t="s">
        <v>203</v>
      </c>
      <c r="P19" s="223"/>
      <c r="Q19" s="223"/>
      <c r="R19" s="223"/>
      <c r="S19" s="223"/>
      <c r="T19" s="224"/>
      <c r="U19" s="224"/>
      <c r="V19" s="224"/>
      <c r="W19" s="224"/>
      <c r="X19" s="224"/>
      <c r="Y19" s="224"/>
      <c r="Z19" s="224"/>
      <c r="AA19" s="224"/>
      <c r="AB19" s="224"/>
      <c r="AC19" s="225"/>
    </row>
    <row r="20" spans="1:29" ht="20.25" customHeight="1">
      <c r="A20" s="135" t="s">
        <v>193</v>
      </c>
      <c r="B20" s="136"/>
      <c r="C20" s="136"/>
      <c r="D20" s="136"/>
      <c r="E20" s="378"/>
      <c r="F20" s="379"/>
      <c r="G20" s="379"/>
      <c r="H20" s="379"/>
      <c r="I20" s="379"/>
      <c r="J20" s="379"/>
      <c r="K20" s="379"/>
      <c r="L20" s="379"/>
      <c r="M20" s="378" t="s">
        <v>311</v>
      </c>
      <c r="N20" s="380"/>
      <c r="O20" s="187" t="s">
        <v>196</v>
      </c>
      <c r="P20" s="235"/>
      <c r="Q20" s="236"/>
      <c r="R20" s="56" t="s">
        <v>197</v>
      </c>
      <c r="S20" s="141"/>
      <c r="T20" s="142"/>
      <c r="U20" s="142"/>
      <c r="V20" s="142"/>
      <c r="W20" s="142"/>
      <c r="X20" s="142"/>
      <c r="Y20" s="142"/>
      <c r="Z20" s="142"/>
      <c r="AA20" s="142"/>
      <c r="AB20" s="142"/>
      <c r="AC20" s="143"/>
    </row>
    <row r="21" spans="1:29" ht="20.25" customHeight="1">
      <c r="A21" s="144" t="s">
        <v>204</v>
      </c>
      <c r="B21" s="145"/>
      <c r="C21" s="145"/>
      <c r="D21" s="146"/>
      <c r="E21" s="382"/>
      <c r="F21" s="383"/>
      <c r="G21" s="383"/>
      <c r="H21" s="383"/>
      <c r="I21" s="383"/>
      <c r="J21" s="383"/>
      <c r="K21" s="383"/>
      <c r="L21" s="383"/>
      <c r="M21" s="384"/>
      <c r="N21" s="385"/>
      <c r="O21" s="237"/>
      <c r="P21" s="238"/>
      <c r="Q21" s="239"/>
      <c r="R21" s="166"/>
      <c r="S21" s="166"/>
      <c r="T21" s="166"/>
      <c r="U21" s="166"/>
      <c r="V21" s="166"/>
      <c r="W21" s="166"/>
      <c r="X21" s="166"/>
      <c r="Y21" s="166"/>
      <c r="Z21" s="166"/>
      <c r="AA21" s="166"/>
      <c r="AB21" s="166"/>
      <c r="AC21" s="167"/>
    </row>
    <row r="22" spans="1:29" ht="20.25" customHeight="1">
      <c r="A22" s="147"/>
      <c r="B22" s="148"/>
      <c r="C22" s="148"/>
      <c r="D22" s="149"/>
      <c r="E22" s="386"/>
      <c r="F22" s="387"/>
      <c r="G22" s="387"/>
      <c r="H22" s="387"/>
      <c r="I22" s="387"/>
      <c r="J22" s="387"/>
      <c r="K22" s="387"/>
      <c r="L22" s="387"/>
      <c r="M22" s="388"/>
      <c r="N22" s="389"/>
      <c r="O22" s="240" t="s">
        <v>199</v>
      </c>
      <c r="P22" s="241"/>
      <c r="Q22" s="242"/>
      <c r="R22" s="243"/>
      <c r="S22" s="244"/>
      <c r="T22" s="244"/>
      <c r="U22" s="244"/>
      <c r="V22" s="245"/>
      <c r="W22" s="240" t="s">
        <v>200</v>
      </c>
      <c r="X22" s="246"/>
      <c r="Y22" s="243"/>
      <c r="Z22" s="244"/>
      <c r="AA22" s="244"/>
      <c r="AB22" s="244"/>
      <c r="AC22" s="247"/>
    </row>
    <row r="23" spans="1:29" ht="20.25" customHeight="1">
      <c r="A23" s="220" t="s">
        <v>202</v>
      </c>
      <c r="B23" s="221"/>
      <c r="C23" s="221"/>
      <c r="D23" s="221"/>
      <c r="E23" s="390"/>
      <c r="F23" s="391"/>
      <c r="G23" s="391"/>
      <c r="H23" s="391"/>
      <c r="I23" s="391"/>
      <c r="J23" s="391"/>
      <c r="K23" s="391"/>
      <c r="L23" s="391"/>
      <c r="M23" s="391"/>
      <c r="N23" s="392"/>
      <c r="O23" s="222" t="s">
        <v>203</v>
      </c>
      <c r="P23" s="223"/>
      <c r="Q23" s="223"/>
      <c r="R23" s="223"/>
      <c r="S23" s="223"/>
      <c r="T23" s="224"/>
      <c r="U23" s="224"/>
      <c r="V23" s="224"/>
      <c r="W23" s="224"/>
      <c r="X23" s="224"/>
      <c r="Y23" s="224"/>
      <c r="Z23" s="224"/>
      <c r="AA23" s="224"/>
      <c r="AB23" s="224"/>
      <c r="AC23" s="225"/>
    </row>
    <row r="24" spans="1:29" ht="20.25" customHeight="1">
      <c r="A24" s="226" t="s">
        <v>193</v>
      </c>
      <c r="B24" s="227"/>
      <c r="C24" s="227"/>
      <c r="D24" s="227"/>
      <c r="E24" s="378"/>
      <c r="F24" s="379"/>
      <c r="G24" s="379"/>
      <c r="H24" s="379"/>
      <c r="I24" s="379"/>
      <c r="J24" s="379"/>
      <c r="K24" s="379"/>
      <c r="L24" s="379"/>
      <c r="M24" s="378" t="s">
        <v>311</v>
      </c>
      <c r="N24" s="380"/>
      <c r="O24" s="228" t="s">
        <v>196</v>
      </c>
      <c r="P24" s="229"/>
      <c r="Q24" s="229"/>
      <c r="R24" s="57" t="s">
        <v>197</v>
      </c>
      <c r="S24" s="230"/>
      <c r="T24" s="231"/>
      <c r="U24" s="231"/>
      <c r="V24" s="231"/>
      <c r="W24" s="231"/>
      <c r="X24" s="231"/>
      <c r="Y24" s="231"/>
      <c r="Z24" s="231"/>
      <c r="AA24" s="231"/>
      <c r="AB24" s="231"/>
      <c r="AC24" s="232"/>
    </row>
    <row r="25" spans="1:29" ht="20.25" customHeight="1">
      <c r="A25" s="144" t="s">
        <v>204</v>
      </c>
      <c r="B25" s="145"/>
      <c r="C25" s="145"/>
      <c r="D25" s="146"/>
      <c r="E25" s="382"/>
      <c r="F25" s="383"/>
      <c r="G25" s="383"/>
      <c r="H25" s="383"/>
      <c r="I25" s="383"/>
      <c r="J25" s="383"/>
      <c r="K25" s="383"/>
      <c r="L25" s="383"/>
      <c r="M25" s="384"/>
      <c r="N25" s="385"/>
      <c r="O25" s="140"/>
      <c r="P25" s="140"/>
      <c r="Q25" s="140"/>
      <c r="R25" s="166"/>
      <c r="S25" s="166"/>
      <c r="T25" s="166"/>
      <c r="U25" s="166"/>
      <c r="V25" s="166"/>
      <c r="W25" s="166"/>
      <c r="X25" s="166"/>
      <c r="Y25" s="166"/>
      <c r="Z25" s="166"/>
      <c r="AA25" s="166"/>
      <c r="AB25" s="166"/>
      <c r="AC25" s="167"/>
    </row>
    <row r="26" spans="1:29" ht="20.25" customHeight="1">
      <c r="A26" s="147"/>
      <c r="B26" s="148"/>
      <c r="C26" s="148"/>
      <c r="D26" s="149"/>
      <c r="E26" s="386"/>
      <c r="F26" s="387"/>
      <c r="G26" s="387"/>
      <c r="H26" s="387"/>
      <c r="I26" s="387"/>
      <c r="J26" s="387"/>
      <c r="K26" s="387"/>
      <c r="L26" s="387"/>
      <c r="M26" s="388"/>
      <c r="N26" s="389"/>
      <c r="O26" s="168" t="s">
        <v>199</v>
      </c>
      <c r="P26" s="168"/>
      <c r="Q26" s="168"/>
      <c r="R26" s="169"/>
      <c r="S26" s="170"/>
      <c r="T26" s="170"/>
      <c r="U26" s="170"/>
      <c r="V26" s="170"/>
      <c r="W26" s="168" t="s">
        <v>200</v>
      </c>
      <c r="X26" s="171"/>
      <c r="Y26" s="168"/>
      <c r="Z26" s="171"/>
      <c r="AA26" s="171"/>
      <c r="AB26" s="171"/>
      <c r="AC26" s="172"/>
    </row>
    <row r="27" spans="1:29" ht="20.25" customHeight="1" thickBot="1">
      <c r="A27" s="193" t="s">
        <v>202</v>
      </c>
      <c r="B27" s="194"/>
      <c r="C27" s="194"/>
      <c r="D27" s="194"/>
      <c r="E27" s="390"/>
      <c r="F27" s="391"/>
      <c r="G27" s="391"/>
      <c r="H27" s="391"/>
      <c r="I27" s="391"/>
      <c r="J27" s="391"/>
      <c r="K27" s="391"/>
      <c r="L27" s="391"/>
      <c r="M27" s="391"/>
      <c r="N27" s="392"/>
      <c r="O27" s="196" t="s">
        <v>203</v>
      </c>
      <c r="P27" s="197"/>
      <c r="Q27" s="197"/>
      <c r="R27" s="197"/>
      <c r="S27" s="197"/>
      <c r="T27" s="195"/>
      <c r="U27" s="195"/>
      <c r="V27" s="195"/>
      <c r="W27" s="195"/>
      <c r="X27" s="195"/>
      <c r="Y27" s="195"/>
      <c r="Z27" s="195"/>
      <c r="AA27" s="195"/>
      <c r="AB27" s="195"/>
      <c r="AC27" s="198"/>
    </row>
    <row r="28" spans="1:29" ht="20.25" customHeight="1">
      <c r="A28" s="199" t="s">
        <v>205</v>
      </c>
      <c r="B28" s="200"/>
      <c r="C28" s="200"/>
      <c r="D28" s="201"/>
      <c r="E28" s="205" t="s">
        <v>206</v>
      </c>
      <c r="F28" s="206"/>
      <c r="G28" s="206"/>
      <c r="H28" s="207"/>
      <c r="I28" s="58" t="s">
        <v>207</v>
      </c>
      <c r="J28" s="211"/>
      <c r="K28" s="212"/>
      <c r="L28" s="213"/>
      <c r="M28" s="205" t="s">
        <v>208</v>
      </c>
      <c r="N28" s="206"/>
      <c r="O28" s="206"/>
      <c r="P28" s="207"/>
      <c r="Q28" s="58" t="s">
        <v>207</v>
      </c>
      <c r="R28" s="211"/>
      <c r="S28" s="212"/>
      <c r="T28" s="213"/>
      <c r="U28" s="214" t="s">
        <v>209</v>
      </c>
      <c r="V28" s="206"/>
      <c r="W28" s="206"/>
      <c r="X28" s="206"/>
      <c r="Y28" s="207"/>
      <c r="Z28" s="58" t="s">
        <v>207</v>
      </c>
      <c r="AA28" s="211"/>
      <c r="AB28" s="212"/>
      <c r="AC28" s="215"/>
    </row>
    <row r="29" spans="1:29" ht="20.25" customHeight="1">
      <c r="A29" s="202"/>
      <c r="B29" s="203"/>
      <c r="C29" s="203"/>
      <c r="D29" s="204"/>
      <c r="E29" s="208"/>
      <c r="F29" s="209"/>
      <c r="G29" s="209"/>
      <c r="H29" s="210"/>
      <c r="I29" s="59" t="s">
        <v>210</v>
      </c>
      <c r="J29" s="216"/>
      <c r="K29" s="217"/>
      <c r="L29" s="218"/>
      <c r="M29" s="208"/>
      <c r="N29" s="209"/>
      <c r="O29" s="209"/>
      <c r="P29" s="210"/>
      <c r="Q29" s="59" t="s">
        <v>210</v>
      </c>
      <c r="R29" s="216"/>
      <c r="S29" s="217"/>
      <c r="T29" s="218"/>
      <c r="U29" s="208"/>
      <c r="V29" s="209"/>
      <c r="W29" s="209"/>
      <c r="X29" s="209"/>
      <c r="Y29" s="210"/>
      <c r="Z29" s="59" t="s">
        <v>210</v>
      </c>
      <c r="AA29" s="216"/>
      <c r="AB29" s="217"/>
      <c r="AC29" s="219"/>
    </row>
    <row r="30" spans="1:29" ht="20.25" customHeight="1">
      <c r="A30" s="173" t="s">
        <v>211</v>
      </c>
      <c r="B30" s="174"/>
      <c r="C30" s="174"/>
      <c r="D30" s="175"/>
      <c r="E30" s="179" t="s">
        <v>206</v>
      </c>
      <c r="F30" s="180"/>
      <c r="G30" s="180"/>
      <c r="H30" s="181"/>
      <c r="I30" s="60" t="s">
        <v>207</v>
      </c>
      <c r="J30" s="184"/>
      <c r="K30" s="185"/>
      <c r="L30" s="186"/>
      <c r="M30" s="179" t="s">
        <v>208</v>
      </c>
      <c r="N30" s="180"/>
      <c r="O30" s="180"/>
      <c r="P30" s="181"/>
      <c r="Q30" s="60" t="s">
        <v>207</v>
      </c>
      <c r="R30" s="184"/>
      <c r="S30" s="185"/>
      <c r="T30" s="186"/>
      <c r="U30" s="187" t="s">
        <v>209</v>
      </c>
      <c r="V30" s="180"/>
      <c r="W30" s="180"/>
      <c r="X30" s="180"/>
      <c r="Y30" s="181"/>
      <c r="Z30" s="60" t="s">
        <v>207</v>
      </c>
      <c r="AA30" s="184"/>
      <c r="AB30" s="185"/>
      <c r="AC30" s="188"/>
    </row>
    <row r="31" spans="1:29" ht="20.25" customHeight="1" thickBot="1">
      <c r="A31" s="176"/>
      <c r="B31" s="177"/>
      <c r="C31" s="177"/>
      <c r="D31" s="178"/>
      <c r="E31" s="182"/>
      <c r="F31" s="163"/>
      <c r="G31" s="163"/>
      <c r="H31" s="183"/>
      <c r="I31" s="61" t="s">
        <v>210</v>
      </c>
      <c r="J31" s="189"/>
      <c r="K31" s="190"/>
      <c r="L31" s="191"/>
      <c r="M31" s="182"/>
      <c r="N31" s="163"/>
      <c r="O31" s="163"/>
      <c r="P31" s="183"/>
      <c r="Q31" s="61" t="s">
        <v>210</v>
      </c>
      <c r="R31" s="189"/>
      <c r="S31" s="190"/>
      <c r="T31" s="191"/>
      <c r="U31" s="182"/>
      <c r="V31" s="163"/>
      <c r="W31" s="163"/>
      <c r="X31" s="163"/>
      <c r="Y31" s="183"/>
      <c r="Z31" s="61" t="s">
        <v>210</v>
      </c>
      <c r="AA31" s="189"/>
      <c r="AB31" s="190"/>
      <c r="AC31" s="192"/>
    </row>
    <row r="32" spans="1:29" ht="20.25" customHeight="1">
      <c r="A32" s="135" t="s">
        <v>193</v>
      </c>
      <c r="B32" s="136"/>
      <c r="C32" s="136"/>
      <c r="D32" s="136"/>
      <c r="E32" s="137"/>
      <c r="F32" s="137"/>
      <c r="G32" s="137"/>
      <c r="H32" s="137"/>
      <c r="I32" s="137"/>
      <c r="J32" s="137"/>
      <c r="K32" s="137"/>
      <c r="L32" s="137"/>
      <c r="M32" s="137"/>
      <c r="N32" s="137"/>
      <c r="O32" s="138" t="s">
        <v>196</v>
      </c>
      <c r="P32" s="139"/>
      <c r="Q32" s="139"/>
      <c r="R32" s="56" t="s">
        <v>197</v>
      </c>
      <c r="S32" s="141"/>
      <c r="T32" s="142"/>
      <c r="U32" s="142"/>
      <c r="V32" s="142"/>
      <c r="W32" s="142"/>
      <c r="X32" s="142"/>
      <c r="Y32" s="142"/>
      <c r="Z32" s="142"/>
      <c r="AA32" s="142"/>
      <c r="AB32" s="142"/>
      <c r="AC32" s="143"/>
    </row>
    <row r="33" spans="1:29" ht="20.25" customHeight="1">
      <c r="A33" s="144" t="s">
        <v>212</v>
      </c>
      <c r="B33" s="145"/>
      <c r="C33" s="145"/>
      <c r="D33" s="146"/>
      <c r="E33" s="62"/>
      <c r="F33" s="63"/>
      <c r="G33" s="63"/>
      <c r="H33" s="63"/>
      <c r="I33" s="63"/>
      <c r="J33" s="63"/>
      <c r="K33" s="63"/>
      <c r="L33" s="63"/>
      <c r="M33" s="164"/>
      <c r="N33" s="64"/>
      <c r="O33" s="140"/>
      <c r="P33" s="140"/>
      <c r="Q33" s="140"/>
      <c r="R33" s="166"/>
      <c r="S33" s="166"/>
      <c r="T33" s="166"/>
      <c r="U33" s="166"/>
      <c r="V33" s="166"/>
      <c r="W33" s="166"/>
      <c r="X33" s="166"/>
      <c r="Y33" s="166"/>
      <c r="Z33" s="166"/>
      <c r="AA33" s="166"/>
      <c r="AB33" s="166"/>
      <c r="AC33" s="167"/>
    </row>
    <row r="34" spans="1:29" ht="20.25" customHeight="1">
      <c r="A34" s="147"/>
      <c r="B34" s="148"/>
      <c r="C34" s="148"/>
      <c r="D34" s="149"/>
      <c r="E34" s="65"/>
      <c r="F34" s="66"/>
      <c r="G34" s="66"/>
      <c r="H34" s="66"/>
      <c r="I34" s="66"/>
      <c r="J34" s="66"/>
      <c r="K34" s="66"/>
      <c r="L34" s="66"/>
      <c r="M34" s="165"/>
      <c r="N34" s="67" t="s">
        <v>213</v>
      </c>
      <c r="O34" s="168" t="s">
        <v>199</v>
      </c>
      <c r="P34" s="168"/>
      <c r="Q34" s="168"/>
      <c r="R34" s="169"/>
      <c r="S34" s="170"/>
      <c r="T34" s="170"/>
      <c r="U34" s="170"/>
      <c r="V34" s="170"/>
      <c r="W34" s="168" t="s">
        <v>200</v>
      </c>
      <c r="X34" s="171"/>
      <c r="Y34" s="168"/>
      <c r="Z34" s="171"/>
      <c r="AA34" s="171"/>
      <c r="AB34" s="171"/>
      <c r="AC34" s="172"/>
    </row>
    <row r="35" spans="1:29" ht="20.25" customHeight="1" thickBot="1">
      <c r="A35" s="151" t="s">
        <v>202</v>
      </c>
      <c r="B35" s="152"/>
      <c r="C35" s="152"/>
      <c r="D35" s="152"/>
      <c r="E35" s="153"/>
      <c r="F35" s="153"/>
      <c r="G35" s="153"/>
      <c r="H35" s="153"/>
      <c r="I35" s="153"/>
      <c r="J35" s="153"/>
      <c r="K35" s="153"/>
      <c r="L35" s="153"/>
      <c r="M35" s="153"/>
      <c r="N35" s="153"/>
      <c r="O35" s="154" t="s">
        <v>203</v>
      </c>
      <c r="P35" s="155"/>
      <c r="Q35" s="155"/>
      <c r="R35" s="155"/>
      <c r="S35" s="155"/>
      <c r="T35" s="153"/>
      <c r="U35" s="153"/>
      <c r="V35" s="153"/>
      <c r="W35" s="153"/>
      <c r="X35" s="153"/>
      <c r="Y35" s="153"/>
      <c r="Z35" s="153"/>
      <c r="AA35" s="153"/>
      <c r="AB35" s="153"/>
      <c r="AC35" s="156"/>
    </row>
    <row r="36" spans="1:29" ht="23.25" customHeight="1">
      <c r="A36" s="157" t="s">
        <v>214</v>
      </c>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9"/>
    </row>
    <row r="37" spans="1:29" ht="23.25" customHeight="1">
      <c r="A37" s="160"/>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2"/>
    </row>
    <row r="38" spans="1:29" ht="39.75" customHeight="1" thickBot="1">
      <c r="A38" s="68"/>
      <c r="B38" s="163" t="s">
        <v>215</v>
      </c>
      <c r="C38" s="163"/>
      <c r="D38" s="69"/>
      <c r="E38" s="69" t="s">
        <v>216</v>
      </c>
      <c r="F38" s="70"/>
      <c r="G38" s="69" t="s">
        <v>217</v>
      </c>
      <c r="H38" s="69"/>
      <c r="I38" s="69" t="s">
        <v>218</v>
      </c>
      <c r="J38" s="71"/>
      <c r="K38" s="71"/>
      <c r="L38" s="72"/>
      <c r="M38" s="71"/>
      <c r="N38" s="71"/>
      <c r="O38" s="73" t="s">
        <v>219</v>
      </c>
      <c r="P38" s="71"/>
      <c r="Q38" s="71"/>
      <c r="R38" s="71"/>
      <c r="S38" s="71"/>
      <c r="T38" s="71"/>
      <c r="U38" s="71"/>
      <c r="V38" s="71"/>
      <c r="W38" s="71"/>
      <c r="X38" s="71"/>
      <c r="Y38" s="71"/>
      <c r="Z38" s="71"/>
      <c r="AA38" s="71"/>
      <c r="AB38" s="71"/>
      <c r="AC38" s="74"/>
    </row>
    <row r="39" spans="1:29" customFormat="1" ht="15.75" customHeight="1">
      <c r="B39" s="150"/>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75"/>
    </row>
    <row r="40" spans="1:29" customFormat="1" ht="15" customHeight="1">
      <c r="B40" s="75"/>
    </row>
    <row r="41" spans="1:29" customFormat="1" ht="15" customHeight="1">
      <c r="B41" s="75"/>
    </row>
    <row r="42" spans="1:29" customFormat="1" ht="15" customHeight="1">
      <c r="B42" s="75"/>
    </row>
    <row r="43" spans="1:29" customFormat="1" ht="11.25" customHeight="1">
      <c r="B43" s="75"/>
    </row>
    <row r="47" spans="1:29" ht="20.25" customHeight="1"/>
    <row r="48" spans="1:29" ht="20.25" customHeight="1"/>
  </sheetData>
  <mergeCells count="140">
    <mergeCell ref="M9:N10"/>
    <mergeCell ref="E12:L12"/>
    <mergeCell ref="M12:N12"/>
    <mergeCell ref="E13:L14"/>
    <mergeCell ref="M13:N14"/>
    <mergeCell ref="E16:L16"/>
    <mergeCell ref="M16:N16"/>
    <mergeCell ref="E17:L18"/>
    <mergeCell ref="M17:N18"/>
    <mergeCell ref="A1:AC1"/>
    <mergeCell ref="A2:AC2"/>
    <mergeCell ref="A3:D3"/>
    <mergeCell ref="E3:N3"/>
    <mergeCell ref="O3:V3"/>
    <mergeCell ref="W3:AC3"/>
    <mergeCell ref="A4:D5"/>
    <mergeCell ref="E4:N5"/>
    <mergeCell ref="O4:Q5"/>
    <mergeCell ref="S4:AC4"/>
    <mergeCell ref="R5:AC5"/>
    <mergeCell ref="A6:D6"/>
    <mergeCell ref="E6:N6"/>
    <mergeCell ref="O6:Q6"/>
    <mergeCell ref="R6:V6"/>
    <mergeCell ref="W6:X6"/>
    <mergeCell ref="W10:X10"/>
    <mergeCell ref="Y10:AC10"/>
    <mergeCell ref="A11:D11"/>
    <mergeCell ref="E11:N11"/>
    <mergeCell ref="O11:S11"/>
    <mergeCell ref="T11:AC11"/>
    <mergeCell ref="Y6:AC6"/>
    <mergeCell ref="A8:D8"/>
    <mergeCell ref="O8:Q9"/>
    <mergeCell ref="S8:AC8"/>
    <mergeCell ref="A9:D10"/>
    <mergeCell ref="R9:AC9"/>
    <mergeCell ref="O10:Q10"/>
    <mergeCell ref="R10:V10"/>
    <mergeCell ref="E8:L8"/>
    <mergeCell ref="M8:N8"/>
    <mergeCell ref="E9:L10"/>
    <mergeCell ref="A12:D12"/>
    <mergeCell ref="O12:Q13"/>
    <mergeCell ref="S12:AC12"/>
    <mergeCell ref="A13:D14"/>
    <mergeCell ref="R13:AC13"/>
    <mergeCell ref="O14:Q14"/>
    <mergeCell ref="R14:V14"/>
    <mergeCell ref="W14:X14"/>
    <mergeCell ref="R17:AC17"/>
    <mergeCell ref="O18:Q18"/>
    <mergeCell ref="R18:V18"/>
    <mergeCell ref="W18:X18"/>
    <mergeCell ref="Y18:AC18"/>
    <mergeCell ref="Y14:AC14"/>
    <mergeCell ref="A15:D15"/>
    <mergeCell ref="E15:N15"/>
    <mergeCell ref="O15:S15"/>
    <mergeCell ref="T15:AC15"/>
    <mergeCell ref="A16:D16"/>
    <mergeCell ref="O16:Q17"/>
    <mergeCell ref="S16:AC16"/>
    <mergeCell ref="A17:D18"/>
    <mergeCell ref="A19:D19"/>
    <mergeCell ref="E19:N19"/>
    <mergeCell ref="O19:S19"/>
    <mergeCell ref="T19:AC19"/>
    <mergeCell ref="A20:D20"/>
    <mergeCell ref="O20:Q21"/>
    <mergeCell ref="S20:AC20"/>
    <mergeCell ref="A21:D22"/>
    <mergeCell ref="R21:AC21"/>
    <mergeCell ref="O22:Q22"/>
    <mergeCell ref="R22:V22"/>
    <mergeCell ref="W22:X22"/>
    <mergeCell ref="Y22:AC22"/>
    <mergeCell ref="E20:L20"/>
    <mergeCell ref="M20:N20"/>
    <mergeCell ref="E21:L22"/>
    <mergeCell ref="M21:N22"/>
    <mergeCell ref="A23:D23"/>
    <mergeCell ref="E23:N23"/>
    <mergeCell ref="O23:S23"/>
    <mergeCell ref="T23:AC23"/>
    <mergeCell ref="A24:D24"/>
    <mergeCell ref="O24:Q25"/>
    <mergeCell ref="S24:AC24"/>
    <mergeCell ref="A25:D26"/>
    <mergeCell ref="R25:AC25"/>
    <mergeCell ref="O26:Q26"/>
    <mergeCell ref="R26:V26"/>
    <mergeCell ref="W26:X26"/>
    <mergeCell ref="Y26:AC26"/>
    <mergeCell ref="E24:L24"/>
    <mergeCell ref="M24:N24"/>
    <mergeCell ref="E25:L26"/>
    <mergeCell ref="M25:N26"/>
    <mergeCell ref="A27:D27"/>
    <mergeCell ref="E27:N27"/>
    <mergeCell ref="O27:S27"/>
    <mergeCell ref="T27:AC27"/>
    <mergeCell ref="A28:D29"/>
    <mergeCell ref="E28:H29"/>
    <mergeCell ref="J28:L28"/>
    <mergeCell ref="M28:P29"/>
    <mergeCell ref="R28:T28"/>
    <mergeCell ref="U28:Y29"/>
    <mergeCell ref="AA28:AC28"/>
    <mergeCell ref="J29:L29"/>
    <mergeCell ref="R29:T29"/>
    <mergeCell ref="AA29:AC29"/>
    <mergeCell ref="A30:D31"/>
    <mergeCell ref="E30:H31"/>
    <mergeCell ref="J30:L30"/>
    <mergeCell ref="M30:P31"/>
    <mergeCell ref="R30:T30"/>
    <mergeCell ref="U30:Y31"/>
    <mergeCell ref="AA30:AC30"/>
    <mergeCell ref="J31:L31"/>
    <mergeCell ref="R31:T31"/>
    <mergeCell ref="AA31:AC31"/>
    <mergeCell ref="A32:D32"/>
    <mergeCell ref="E32:N32"/>
    <mergeCell ref="O32:Q33"/>
    <mergeCell ref="S32:AC32"/>
    <mergeCell ref="A33:D34"/>
    <mergeCell ref="B39:Z39"/>
    <mergeCell ref="A35:D35"/>
    <mergeCell ref="E35:N35"/>
    <mergeCell ref="O35:S35"/>
    <mergeCell ref="T35:AC35"/>
    <mergeCell ref="A36:AC37"/>
    <mergeCell ref="B38:C38"/>
    <mergeCell ref="M33:M34"/>
    <mergeCell ref="R33:AC33"/>
    <mergeCell ref="O34:Q34"/>
    <mergeCell ref="R34:V34"/>
    <mergeCell ref="W34:X34"/>
    <mergeCell ref="Y34:AC34"/>
  </mergeCells>
  <phoneticPr fontId="5"/>
  <dataValidations count="1">
    <dataValidation type="list" allowBlank="1" showInputMessage="1" showErrorMessage="1" sqref="M9:N10 M13:N14 M17:N18 M21:N22 M25:N26">
      <formula1>$AE$8:$AE$12</formula1>
    </dataValidation>
  </dataValidations>
  <printOptions horizontalCentered="1"/>
  <pageMargins left="0.78740157480314965" right="0.78740157480314965" top="0.98425196850393704" bottom="0.98425196850393704" header="0.51181102362204722" footer="0.51181102362204722"/>
  <pageSetup paperSize="9" scale="91"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1"/>
  <sheetViews>
    <sheetView view="pageBreakPreview" zoomScaleNormal="50" zoomScaleSheetLayoutView="100" workbookViewId="0">
      <selection activeCell="A2" sqref="A2"/>
    </sheetView>
  </sheetViews>
  <sheetFormatPr defaultRowHeight="13.5"/>
  <cols>
    <col min="1" max="1" width="2.875" style="1" customWidth="1"/>
    <col min="2" max="2" width="4.375" style="1" customWidth="1"/>
    <col min="3" max="30" width="3" style="1" customWidth="1"/>
    <col min="31" max="31" width="2.875" style="1" customWidth="1"/>
    <col min="32" max="32" width="4.375" style="1" customWidth="1"/>
    <col min="33" max="60" width="3" style="1" customWidth="1"/>
    <col min="61" max="63" width="3.375" style="1" customWidth="1"/>
    <col min="64" max="16384" width="9" style="1"/>
  </cols>
  <sheetData>
    <row r="1" spans="1:65" ht="51.75" customHeight="1">
      <c r="A1" s="334" t="s">
        <v>302</v>
      </c>
      <c r="B1" s="334"/>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4" t="str">
        <f>A1</f>
        <v>平成29年度第8回旭川・道北地区カブスリーグU-15
選手登録用紙</v>
      </c>
      <c r="AF1" s="334"/>
      <c r="AG1" s="335"/>
      <c r="AH1" s="335"/>
      <c r="AI1" s="335"/>
      <c r="AJ1" s="335"/>
      <c r="AK1" s="335"/>
      <c r="AL1" s="335"/>
      <c r="AM1" s="335"/>
      <c r="AN1" s="335"/>
      <c r="AO1" s="335"/>
      <c r="AP1" s="335"/>
      <c r="AQ1" s="335"/>
      <c r="AR1" s="335"/>
      <c r="AS1" s="335"/>
      <c r="AT1" s="335"/>
      <c r="AU1" s="335"/>
      <c r="AV1" s="335"/>
      <c r="AW1" s="335"/>
      <c r="AX1" s="335"/>
      <c r="AY1" s="335"/>
      <c r="AZ1" s="335"/>
      <c r="BA1" s="335"/>
      <c r="BB1" s="335"/>
      <c r="BC1" s="335"/>
      <c r="BD1" s="335"/>
      <c r="BE1" s="335"/>
      <c r="BF1" s="335"/>
      <c r="BG1" s="335"/>
      <c r="BH1" s="335"/>
    </row>
    <row r="2" spans="1:65" ht="13.5" customHeight="1" thickBot="1"/>
    <row r="3" spans="1:65" ht="20.25" customHeight="1" thickBot="1">
      <c r="A3" s="336" t="s">
        <v>19</v>
      </c>
      <c r="B3" s="336"/>
      <c r="C3" s="336"/>
      <c r="D3" s="336"/>
      <c r="E3" s="336"/>
      <c r="F3" s="337"/>
      <c r="G3" s="338"/>
      <c r="H3" s="339"/>
      <c r="I3" s="339"/>
      <c r="J3" s="339"/>
      <c r="K3" s="339"/>
      <c r="L3" s="339"/>
      <c r="M3" s="339"/>
      <c r="N3" s="339"/>
      <c r="O3" s="339"/>
      <c r="P3" s="339"/>
      <c r="Q3" s="339"/>
      <c r="R3" s="339"/>
      <c r="S3" s="339"/>
      <c r="T3" s="339"/>
      <c r="U3" s="339"/>
      <c r="V3" s="339"/>
      <c r="W3" s="339"/>
      <c r="X3" s="339"/>
      <c r="Y3" s="339"/>
      <c r="Z3" s="339"/>
      <c r="AA3" s="339"/>
      <c r="AB3" s="339"/>
      <c r="AC3" s="339"/>
      <c r="AD3" s="339"/>
      <c r="AE3" s="336" t="s">
        <v>19</v>
      </c>
      <c r="AF3" s="336"/>
      <c r="AG3" s="336"/>
      <c r="AH3" s="336"/>
      <c r="AI3" s="336"/>
      <c r="AJ3" s="337"/>
      <c r="AK3" s="340"/>
      <c r="AL3" s="336"/>
      <c r="AM3" s="336"/>
      <c r="AN3" s="336"/>
      <c r="AO3" s="336"/>
      <c r="AP3" s="336"/>
      <c r="AQ3" s="336"/>
      <c r="AR3" s="336"/>
      <c r="AS3" s="336"/>
      <c r="AT3" s="336"/>
      <c r="AU3" s="336"/>
      <c r="AV3" s="336"/>
      <c r="AW3" s="336"/>
      <c r="AX3" s="336"/>
      <c r="AY3" s="336"/>
      <c r="AZ3" s="336"/>
      <c r="BA3" s="336"/>
      <c r="BB3" s="336"/>
      <c r="BC3" s="336"/>
      <c r="BD3" s="336"/>
      <c r="BE3" s="336"/>
      <c r="BF3" s="336"/>
      <c r="BG3" s="336"/>
      <c r="BH3" s="336"/>
    </row>
    <row r="4" spans="1:65" ht="13.5" customHeight="1" thickBot="1">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row>
    <row r="5" spans="1:65" ht="18.75" customHeight="1" thickBot="1">
      <c r="A5" s="2" t="s">
        <v>220</v>
      </c>
      <c r="B5" s="91" t="s">
        <v>236</v>
      </c>
      <c r="C5" s="341" t="s">
        <v>20</v>
      </c>
      <c r="D5" s="342"/>
      <c r="E5" s="343" t="s">
        <v>21</v>
      </c>
      <c r="F5" s="344"/>
      <c r="G5" s="343" t="s">
        <v>37</v>
      </c>
      <c r="H5" s="344"/>
      <c r="I5" s="344"/>
      <c r="J5" s="344"/>
      <c r="K5" s="344"/>
      <c r="L5" s="344"/>
      <c r="M5" s="344"/>
      <c r="N5" s="345"/>
      <c r="O5" s="346" t="s">
        <v>38</v>
      </c>
      <c r="P5" s="344"/>
      <c r="Q5" s="345"/>
      <c r="R5" s="348" t="s">
        <v>39</v>
      </c>
      <c r="S5" s="349"/>
      <c r="T5" s="350"/>
      <c r="U5" s="350"/>
      <c r="V5" s="350"/>
      <c r="W5" s="351"/>
      <c r="X5" s="344" t="s">
        <v>40</v>
      </c>
      <c r="Y5" s="344"/>
      <c r="Z5" s="344"/>
      <c r="AA5" s="344"/>
      <c r="AB5" s="344"/>
      <c r="AC5" s="344"/>
      <c r="AD5" s="340"/>
      <c r="AE5" s="2" t="s">
        <v>220</v>
      </c>
      <c r="AF5" s="91" t="s">
        <v>236</v>
      </c>
      <c r="AG5" s="341" t="s">
        <v>20</v>
      </c>
      <c r="AH5" s="342"/>
      <c r="AI5" s="343" t="s">
        <v>21</v>
      </c>
      <c r="AJ5" s="344"/>
      <c r="AK5" s="343" t="s">
        <v>37</v>
      </c>
      <c r="AL5" s="344"/>
      <c r="AM5" s="344"/>
      <c r="AN5" s="344"/>
      <c r="AO5" s="344"/>
      <c r="AP5" s="344"/>
      <c r="AQ5" s="344"/>
      <c r="AR5" s="345"/>
      <c r="AS5" s="346" t="s">
        <v>38</v>
      </c>
      <c r="AT5" s="344"/>
      <c r="AU5" s="345"/>
      <c r="AV5" s="343" t="s">
        <v>39</v>
      </c>
      <c r="AW5" s="347"/>
      <c r="AX5" s="344"/>
      <c r="AY5" s="344"/>
      <c r="AZ5" s="344"/>
      <c r="BA5" s="345"/>
      <c r="BB5" s="344" t="s">
        <v>40</v>
      </c>
      <c r="BC5" s="344"/>
      <c r="BD5" s="344"/>
      <c r="BE5" s="344"/>
      <c r="BF5" s="344"/>
      <c r="BG5" s="344"/>
      <c r="BH5" s="340"/>
    </row>
    <row r="6" spans="1:65" ht="18.75" customHeight="1">
      <c r="A6" s="3">
        <v>1</v>
      </c>
      <c r="B6" s="94"/>
      <c r="C6" s="321"/>
      <c r="D6" s="322"/>
      <c r="E6" s="323"/>
      <c r="F6" s="324"/>
      <c r="G6" s="325"/>
      <c r="H6" s="326"/>
      <c r="I6" s="326"/>
      <c r="J6" s="326"/>
      <c r="K6" s="326"/>
      <c r="L6" s="326"/>
      <c r="M6" s="326"/>
      <c r="N6" s="324"/>
      <c r="O6" s="327"/>
      <c r="P6" s="326"/>
      <c r="Q6" s="324"/>
      <c r="R6" s="328"/>
      <c r="S6" s="329"/>
      <c r="T6" s="329"/>
      <c r="U6" s="329"/>
      <c r="V6" s="329"/>
      <c r="W6" s="330"/>
      <c r="X6" s="331"/>
      <c r="Y6" s="332"/>
      <c r="Z6" s="332"/>
      <c r="AA6" s="332"/>
      <c r="AB6" s="332"/>
      <c r="AC6" s="332"/>
      <c r="AD6" s="333"/>
      <c r="AE6" s="3">
        <v>1</v>
      </c>
      <c r="AF6" s="88"/>
      <c r="AG6" s="311"/>
      <c r="AH6" s="312"/>
      <c r="AI6" s="313"/>
      <c r="AJ6" s="314"/>
      <c r="AK6" s="315" t="s">
        <v>221</v>
      </c>
      <c r="AL6" s="316"/>
      <c r="AM6" s="316"/>
      <c r="AN6" s="316"/>
      <c r="AO6" s="316"/>
      <c r="AP6" s="316"/>
      <c r="AQ6" s="316"/>
      <c r="AR6" s="314"/>
      <c r="AS6" s="317"/>
      <c r="AT6" s="316"/>
      <c r="AU6" s="314"/>
      <c r="AV6" s="317"/>
      <c r="AW6" s="318"/>
      <c r="AX6" s="318"/>
      <c r="AY6" s="316"/>
      <c r="AZ6" s="316"/>
      <c r="BA6" s="314"/>
      <c r="BB6" s="319"/>
      <c r="BC6" s="318"/>
      <c r="BD6" s="318"/>
      <c r="BE6" s="318"/>
      <c r="BF6" s="318"/>
      <c r="BG6" s="318"/>
      <c r="BH6" s="320"/>
      <c r="BL6" s="1" t="s">
        <v>237</v>
      </c>
      <c r="BM6" s="76" t="s">
        <v>249</v>
      </c>
    </row>
    <row r="7" spans="1:65" ht="18.75" customHeight="1">
      <c r="A7" s="4">
        <v>2</v>
      </c>
      <c r="B7" s="95"/>
      <c r="C7" s="299"/>
      <c r="D7" s="300"/>
      <c r="E7" s="301"/>
      <c r="F7" s="302"/>
      <c r="G7" s="310"/>
      <c r="H7" s="304"/>
      <c r="I7" s="304"/>
      <c r="J7" s="304"/>
      <c r="K7" s="304"/>
      <c r="L7" s="304"/>
      <c r="M7" s="304"/>
      <c r="N7" s="302"/>
      <c r="O7" s="303"/>
      <c r="P7" s="304"/>
      <c r="Q7" s="302"/>
      <c r="R7" s="303"/>
      <c r="S7" s="305"/>
      <c r="T7" s="305"/>
      <c r="U7" s="305"/>
      <c r="V7" s="305"/>
      <c r="W7" s="306"/>
      <c r="X7" s="307"/>
      <c r="Y7" s="305"/>
      <c r="Z7" s="305"/>
      <c r="AA7" s="305"/>
      <c r="AB7" s="305"/>
      <c r="AC7" s="305"/>
      <c r="AD7" s="308"/>
      <c r="AE7" s="4">
        <v>2</v>
      </c>
      <c r="AF7" s="89"/>
      <c r="AG7" s="290"/>
      <c r="AH7" s="291"/>
      <c r="AI7" s="292"/>
      <c r="AJ7" s="293"/>
      <c r="AK7" s="309" t="s">
        <v>222</v>
      </c>
      <c r="AL7" s="295"/>
      <c r="AM7" s="295"/>
      <c r="AN7" s="295"/>
      <c r="AO7" s="295"/>
      <c r="AP7" s="295"/>
      <c r="AQ7" s="295"/>
      <c r="AR7" s="293"/>
      <c r="AS7" s="294"/>
      <c r="AT7" s="295"/>
      <c r="AU7" s="293"/>
      <c r="AV7" s="294"/>
      <c r="AW7" s="296"/>
      <c r="AX7" s="296"/>
      <c r="AY7" s="295"/>
      <c r="AZ7" s="295"/>
      <c r="BA7" s="293"/>
      <c r="BB7" s="297"/>
      <c r="BC7" s="296"/>
      <c r="BD7" s="296"/>
      <c r="BE7" s="296"/>
      <c r="BF7" s="296"/>
      <c r="BG7" s="296"/>
      <c r="BH7" s="298"/>
      <c r="BM7" s="76" t="s">
        <v>250</v>
      </c>
    </row>
    <row r="8" spans="1:65" ht="18.75" customHeight="1">
      <c r="A8" s="4">
        <v>3</v>
      </c>
      <c r="B8" s="95"/>
      <c r="C8" s="299"/>
      <c r="D8" s="300"/>
      <c r="E8" s="301"/>
      <c r="F8" s="302"/>
      <c r="G8" s="303"/>
      <c r="H8" s="304"/>
      <c r="I8" s="304"/>
      <c r="J8" s="304"/>
      <c r="K8" s="304"/>
      <c r="L8" s="304"/>
      <c r="M8" s="304"/>
      <c r="N8" s="302"/>
      <c r="O8" s="303"/>
      <c r="P8" s="304"/>
      <c r="Q8" s="302"/>
      <c r="R8" s="303"/>
      <c r="S8" s="305"/>
      <c r="T8" s="305"/>
      <c r="U8" s="305"/>
      <c r="V8" s="305"/>
      <c r="W8" s="306"/>
      <c r="X8" s="307"/>
      <c r="Y8" s="305"/>
      <c r="Z8" s="305"/>
      <c r="AA8" s="305"/>
      <c r="AB8" s="305"/>
      <c r="AC8" s="305"/>
      <c r="AD8" s="308"/>
      <c r="AE8" s="4">
        <v>3</v>
      </c>
      <c r="AF8" s="89"/>
      <c r="AG8" s="290"/>
      <c r="AH8" s="291"/>
      <c r="AI8" s="292"/>
      <c r="AJ8" s="293"/>
      <c r="AK8" s="294"/>
      <c r="AL8" s="295"/>
      <c r="AM8" s="295"/>
      <c r="AN8" s="295"/>
      <c r="AO8" s="295"/>
      <c r="AP8" s="295"/>
      <c r="AQ8" s="295"/>
      <c r="AR8" s="293"/>
      <c r="AS8" s="294"/>
      <c r="AT8" s="295"/>
      <c r="AU8" s="293"/>
      <c r="AV8" s="294"/>
      <c r="AW8" s="296"/>
      <c r="AX8" s="296"/>
      <c r="AY8" s="295"/>
      <c r="AZ8" s="295"/>
      <c r="BA8" s="293"/>
      <c r="BB8" s="297"/>
      <c r="BC8" s="296"/>
      <c r="BD8" s="296"/>
      <c r="BE8" s="296"/>
      <c r="BF8" s="296"/>
      <c r="BG8" s="296"/>
      <c r="BH8" s="298"/>
      <c r="BM8" s="76" t="s">
        <v>251</v>
      </c>
    </row>
    <row r="9" spans="1:65" ht="18.75" customHeight="1">
      <c r="A9" s="4">
        <v>4</v>
      </c>
      <c r="B9" s="95"/>
      <c r="C9" s="299"/>
      <c r="D9" s="300"/>
      <c r="E9" s="301"/>
      <c r="F9" s="302"/>
      <c r="G9" s="303"/>
      <c r="H9" s="304"/>
      <c r="I9" s="304"/>
      <c r="J9" s="304"/>
      <c r="K9" s="304"/>
      <c r="L9" s="304"/>
      <c r="M9" s="304"/>
      <c r="N9" s="302"/>
      <c r="O9" s="303"/>
      <c r="P9" s="304"/>
      <c r="Q9" s="302"/>
      <c r="R9" s="303"/>
      <c r="S9" s="305"/>
      <c r="T9" s="305"/>
      <c r="U9" s="305"/>
      <c r="V9" s="305"/>
      <c r="W9" s="306"/>
      <c r="X9" s="307"/>
      <c r="Y9" s="305"/>
      <c r="Z9" s="305"/>
      <c r="AA9" s="305"/>
      <c r="AB9" s="305"/>
      <c r="AC9" s="305"/>
      <c r="AD9" s="308"/>
      <c r="AE9" s="4">
        <v>4</v>
      </c>
      <c r="AF9" s="89"/>
      <c r="AG9" s="290"/>
      <c r="AH9" s="291"/>
      <c r="AI9" s="292"/>
      <c r="AJ9" s="293"/>
      <c r="AK9" s="294"/>
      <c r="AL9" s="295"/>
      <c r="AM9" s="295"/>
      <c r="AN9" s="295"/>
      <c r="AO9" s="295"/>
      <c r="AP9" s="295"/>
      <c r="AQ9" s="295"/>
      <c r="AR9" s="293"/>
      <c r="AS9" s="294"/>
      <c r="AT9" s="295"/>
      <c r="AU9" s="293"/>
      <c r="AV9" s="294"/>
      <c r="AW9" s="296"/>
      <c r="AX9" s="296"/>
      <c r="AY9" s="295"/>
      <c r="AZ9" s="295"/>
      <c r="BA9" s="293"/>
      <c r="BB9" s="297"/>
      <c r="BC9" s="296"/>
      <c r="BD9" s="296"/>
      <c r="BE9" s="296"/>
      <c r="BF9" s="296"/>
      <c r="BG9" s="296"/>
      <c r="BH9" s="298"/>
      <c r="BM9" s="76" t="s">
        <v>252</v>
      </c>
    </row>
    <row r="10" spans="1:65" ht="18.75" customHeight="1">
      <c r="A10" s="4">
        <v>5</v>
      </c>
      <c r="B10" s="95"/>
      <c r="C10" s="299"/>
      <c r="D10" s="300"/>
      <c r="E10" s="301"/>
      <c r="F10" s="302"/>
      <c r="G10" s="303"/>
      <c r="H10" s="304"/>
      <c r="I10" s="304"/>
      <c r="J10" s="304"/>
      <c r="K10" s="304"/>
      <c r="L10" s="304"/>
      <c r="M10" s="304"/>
      <c r="N10" s="302"/>
      <c r="O10" s="303"/>
      <c r="P10" s="304"/>
      <c r="Q10" s="302"/>
      <c r="R10" s="303"/>
      <c r="S10" s="305"/>
      <c r="T10" s="305"/>
      <c r="U10" s="305"/>
      <c r="V10" s="305"/>
      <c r="W10" s="306"/>
      <c r="X10" s="307"/>
      <c r="Y10" s="305"/>
      <c r="Z10" s="305"/>
      <c r="AA10" s="305"/>
      <c r="AB10" s="305"/>
      <c r="AC10" s="305"/>
      <c r="AD10" s="308"/>
      <c r="AE10" s="4">
        <v>5</v>
      </c>
      <c r="AF10" s="89"/>
      <c r="AG10" s="290"/>
      <c r="AH10" s="291"/>
      <c r="AI10" s="292"/>
      <c r="AJ10" s="293"/>
      <c r="AK10" s="294"/>
      <c r="AL10" s="295"/>
      <c r="AM10" s="295"/>
      <c r="AN10" s="295"/>
      <c r="AO10" s="295"/>
      <c r="AP10" s="295"/>
      <c r="AQ10" s="295"/>
      <c r="AR10" s="293"/>
      <c r="AS10" s="294"/>
      <c r="AT10" s="295"/>
      <c r="AU10" s="293"/>
      <c r="AV10" s="294"/>
      <c r="AW10" s="296"/>
      <c r="AX10" s="296"/>
      <c r="AY10" s="295"/>
      <c r="AZ10" s="295"/>
      <c r="BA10" s="293"/>
      <c r="BB10" s="297"/>
      <c r="BC10" s="296"/>
      <c r="BD10" s="296"/>
      <c r="BE10" s="296"/>
      <c r="BF10" s="296"/>
      <c r="BG10" s="296"/>
      <c r="BH10" s="298"/>
      <c r="BM10" s="76" t="s">
        <v>253</v>
      </c>
    </row>
    <row r="11" spans="1:65" ht="18.75" customHeight="1">
      <c r="A11" s="4">
        <v>6</v>
      </c>
      <c r="B11" s="95"/>
      <c r="C11" s="299"/>
      <c r="D11" s="300"/>
      <c r="E11" s="301"/>
      <c r="F11" s="302"/>
      <c r="G11" s="303"/>
      <c r="H11" s="304"/>
      <c r="I11" s="304"/>
      <c r="J11" s="304"/>
      <c r="K11" s="304"/>
      <c r="L11" s="304"/>
      <c r="M11" s="304"/>
      <c r="N11" s="302"/>
      <c r="O11" s="303"/>
      <c r="P11" s="304"/>
      <c r="Q11" s="302"/>
      <c r="R11" s="303"/>
      <c r="S11" s="305"/>
      <c r="T11" s="305"/>
      <c r="U11" s="305"/>
      <c r="V11" s="305"/>
      <c r="W11" s="306"/>
      <c r="X11" s="307"/>
      <c r="Y11" s="305"/>
      <c r="Z11" s="305"/>
      <c r="AA11" s="305"/>
      <c r="AB11" s="305"/>
      <c r="AC11" s="305"/>
      <c r="AD11" s="308"/>
      <c r="AE11" s="4">
        <v>6</v>
      </c>
      <c r="AF11" s="89"/>
      <c r="AG11" s="290"/>
      <c r="AH11" s="291"/>
      <c r="AI11" s="292"/>
      <c r="AJ11" s="293"/>
      <c r="AK11" s="294"/>
      <c r="AL11" s="295"/>
      <c r="AM11" s="295"/>
      <c r="AN11" s="295"/>
      <c r="AO11" s="295"/>
      <c r="AP11" s="295"/>
      <c r="AQ11" s="295"/>
      <c r="AR11" s="293"/>
      <c r="AS11" s="294"/>
      <c r="AT11" s="295"/>
      <c r="AU11" s="293"/>
      <c r="AV11" s="294"/>
      <c r="AW11" s="296"/>
      <c r="AX11" s="296"/>
      <c r="AY11" s="295"/>
      <c r="AZ11" s="295"/>
      <c r="BA11" s="293"/>
      <c r="BB11" s="297"/>
      <c r="BC11" s="296"/>
      <c r="BD11" s="296"/>
      <c r="BE11" s="296"/>
      <c r="BF11" s="296"/>
      <c r="BG11" s="296"/>
      <c r="BH11" s="298"/>
      <c r="BM11" s="76" t="s">
        <v>254</v>
      </c>
    </row>
    <row r="12" spans="1:65" ht="18.75" customHeight="1">
      <c r="A12" s="4">
        <v>7</v>
      </c>
      <c r="B12" s="95"/>
      <c r="C12" s="299"/>
      <c r="D12" s="300"/>
      <c r="E12" s="301"/>
      <c r="F12" s="302"/>
      <c r="G12" s="303"/>
      <c r="H12" s="304"/>
      <c r="I12" s="304"/>
      <c r="J12" s="304"/>
      <c r="K12" s="304"/>
      <c r="L12" s="304"/>
      <c r="M12" s="304"/>
      <c r="N12" s="302"/>
      <c r="O12" s="303"/>
      <c r="P12" s="304"/>
      <c r="Q12" s="302"/>
      <c r="R12" s="303"/>
      <c r="S12" s="305"/>
      <c r="T12" s="305"/>
      <c r="U12" s="305"/>
      <c r="V12" s="305"/>
      <c r="W12" s="306"/>
      <c r="X12" s="307"/>
      <c r="Y12" s="305"/>
      <c r="Z12" s="305"/>
      <c r="AA12" s="305"/>
      <c r="AB12" s="305"/>
      <c r="AC12" s="305"/>
      <c r="AD12" s="308"/>
      <c r="AE12" s="4">
        <v>7</v>
      </c>
      <c r="AF12" s="89"/>
      <c r="AG12" s="290"/>
      <c r="AH12" s="291"/>
      <c r="AI12" s="292"/>
      <c r="AJ12" s="293"/>
      <c r="AK12" s="294"/>
      <c r="AL12" s="295"/>
      <c r="AM12" s="295"/>
      <c r="AN12" s="295"/>
      <c r="AO12" s="295"/>
      <c r="AP12" s="295"/>
      <c r="AQ12" s="295"/>
      <c r="AR12" s="293"/>
      <c r="AS12" s="294"/>
      <c r="AT12" s="295"/>
      <c r="AU12" s="293"/>
      <c r="AV12" s="294"/>
      <c r="AW12" s="296"/>
      <c r="AX12" s="296"/>
      <c r="AY12" s="295"/>
      <c r="AZ12" s="295"/>
      <c r="BA12" s="293"/>
      <c r="BB12" s="297"/>
      <c r="BC12" s="296"/>
      <c r="BD12" s="296"/>
      <c r="BE12" s="296"/>
      <c r="BF12" s="296"/>
      <c r="BG12" s="296"/>
      <c r="BH12" s="298"/>
      <c r="BM12" s="76" t="s">
        <v>255</v>
      </c>
    </row>
    <row r="13" spans="1:65" ht="18.75" customHeight="1">
      <c r="A13" s="4">
        <v>8</v>
      </c>
      <c r="B13" s="95"/>
      <c r="C13" s="299"/>
      <c r="D13" s="300"/>
      <c r="E13" s="301"/>
      <c r="F13" s="302"/>
      <c r="G13" s="303"/>
      <c r="H13" s="304"/>
      <c r="I13" s="304"/>
      <c r="J13" s="304"/>
      <c r="K13" s="304"/>
      <c r="L13" s="304"/>
      <c r="M13" s="304"/>
      <c r="N13" s="302"/>
      <c r="O13" s="303"/>
      <c r="P13" s="304"/>
      <c r="Q13" s="302"/>
      <c r="R13" s="303"/>
      <c r="S13" s="305"/>
      <c r="T13" s="305"/>
      <c r="U13" s="305"/>
      <c r="V13" s="305"/>
      <c r="W13" s="306"/>
      <c r="X13" s="307"/>
      <c r="Y13" s="305"/>
      <c r="Z13" s="305"/>
      <c r="AA13" s="305"/>
      <c r="AB13" s="305"/>
      <c r="AC13" s="305"/>
      <c r="AD13" s="308"/>
      <c r="AE13" s="4">
        <v>8</v>
      </c>
      <c r="AF13" s="89"/>
      <c r="AG13" s="290"/>
      <c r="AH13" s="291"/>
      <c r="AI13" s="292"/>
      <c r="AJ13" s="293"/>
      <c r="AK13" s="294"/>
      <c r="AL13" s="295"/>
      <c r="AM13" s="295"/>
      <c r="AN13" s="295"/>
      <c r="AO13" s="295"/>
      <c r="AP13" s="295"/>
      <c r="AQ13" s="295"/>
      <c r="AR13" s="293"/>
      <c r="AS13" s="294"/>
      <c r="AT13" s="295"/>
      <c r="AU13" s="293"/>
      <c r="AV13" s="294"/>
      <c r="AW13" s="296"/>
      <c r="AX13" s="296"/>
      <c r="AY13" s="295"/>
      <c r="AZ13" s="295"/>
      <c r="BA13" s="293"/>
      <c r="BB13" s="297"/>
      <c r="BC13" s="296"/>
      <c r="BD13" s="296"/>
      <c r="BE13" s="296"/>
      <c r="BF13" s="296"/>
      <c r="BG13" s="296"/>
      <c r="BH13" s="298"/>
      <c r="BM13" s="76" t="s">
        <v>256</v>
      </c>
    </row>
    <row r="14" spans="1:65" ht="18.75" customHeight="1">
      <c r="A14" s="4">
        <v>9</v>
      </c>
      <c r="B14" s="95"/>
      <c r="C14" s="299"/>
      <c r="D14" s="300"/>
      <c r="E14" s="301"/>
      <c r="F14" s="302"/>
      <c r="G14" s="303"/>
      <c r="H14" s="304"/>
      <c r="I14" s="304"/>
      <c r="J14" s="304"/>
      <c r="K14" s="304"/>
      <c r="L14" s="304"/>
      <c r="M14" s="304"/>
      <c r="N14" s="302"/>
      <c r="O14" s="303"/>
      <c r="P14" s="304"/>
      <c r="Q14" s="302"/>
      <c r="R14" s="303"/>
      <c r="S14" s="305"/>
      <c r="T14" s="305"/>
      <c r="U14" s="305"/>
      <c r="V14" s="305"/>
      <c r="W14" s="306"/>
      <c r="X14" s="307"/>
      <c r="Y14" s="305"/>
      <c r="Z14" s="305"/>
      <c r="AA14" s="305"/>
      <c r="AB14" s="305"/>
      <c r="AC14" s="305"/>
      <c r="AD14" s="308"/>
      <c r="AE14" s="4">
        <v>9</v>
      </c>
      <c r="AF14" s="89"/>
      <c r="AG14" s="290"/>
      <c r="AH14" s="291"/>
      <c r="AI14" s="292"/>
      <c r="AJ14" s="293"/>
      <c r="AK14" s="294"/>
      <c r="AL14" s="295"/>
      <c r="AM14" s="295"/>
      <c r="AN14" s="295"/>
      <c r="AO14" s="295"/>
      <c r="AP14" s="295"/>
      <c r="AQ14" s="295"/>
      <c r="AR14" s="293"/>
      <c r="AS14" s="294"/>
      <c r="AT14" s="295"/>
      <c r="AU14" s="293"/>
      <c r="AV14" s="294"/>
      <c r="AW14" s="296"/>
      <c r="AX14" s="296"/>
      <c r="AY14" s="295"/>
      <c r="AZ14" s="295"/>
      <c r="BA14" s="293"/>
      <c r="BB14" s="297"/>
      <c r="BC14" s="296"/>
      <c r="BD14" s="296"/>
      <c r="BE14" s="296"/>
      <c r="BF14" s="296"/>
      <c r="BG14" s="296"/>
      <c r="BH14" s="298"/>
      <c r="BM14" s="76" t="s">
        <v>257</v>
      </c>
    </row>
    <row r="15" spans="1:65" ht="18.75" customHeight="1">
      <c r="A15" s="4">
        <v>10</v>
      </c>
      <c r="B15" s="95"/>
      <c r="C15" s="299"/>
      <c r="D15" s="300"/>
      <c r="E15" s="301"/>
      <c r="F15" s="302"/>
      <c r="G15" s="303"/>
      <c r="H15" s="304"/>
      <c r="I15" s="304"/>
      <c r="J15" s="304"/>
      <c r="K15" s="304"/>
      <c r="L15" s="304"/>
      <c r="M15" s="304"/>
      <c r="N15" s="302"/>
      <c r="O15" s="303"/>
      <c r="P15" s="304"/>
      <c r="Q15" s="302"/>
      <c r="R15" s="303"/>
      <c r="S15" s="305"/>
      <c r="T15" s="305"/>
      <c r="U15" s="305"/>
      <c r="V15" s="305"/>
      <c r="W15" s="306"/>
      <c r="X15" s="307"/>
      <c r="Y15" s="305"/>
      <c r="Z15" s="305"/>
      <c r="AA15" s="305"/>
      <c r="AB15" s="305"/>
      <c r="AC15" s="305"/>
      <c r="AD15" s="308"/>
      <c r="AE15" s="4">
        <v>10</v>
      </c>
      <c r="AF15" s="89"/>
      <c r="AG15" s="290"/>
      <c r="AH15" s="291"/>
      <c r="AI15" s="292"/>
      <c r="AJ15" s="293"/>
      <c r="AK15" s="294"/>
      <c r="AL15" s="295"/>
      <c r="AM15" s="295"/>
      <c r="AN15" s="295"/>
      <c r="AO15" s="295"/>
      <c r="AP15" s="295"/>
      <c r="AQ15" s="295"/>
      <c r="AR15" s="293"/>
      <c r="AS15" s="294"/>
      <c r="AT15" s="295"/>
      <c r="AU15" s="293"/>
      <c r="AV15" s="294"/>
      <c r="AW15" s="296"/>
      <c r="AX15" s="296"/>
      <c r="AY15" s="295"/>
      <c r="AZ15" s="295"/>
      <c r="BA15" s="293"/>
      <c r="BB15" s="297"/>
      <c r="BC15" s="296"/>
      <c r="BD15" s="296"/>
      <c r="BE15" s="296"/>
      <c r="BF15" s="296"/>
      <c r="BG15" s="296"/>
      <c r="BH15" s="298"/>
      <c r="BM15" s="76" t="s">
        <v>258</v>
      </c>
    </row>
    <row r="16" spans="1:65" ht="18.75" customHeight="1">
      <c r="A16" s="4">
        <v>11</v>
      </c>
      <c r="B16" s="95"/>
      <c r="C16" s="299"/>
      <c r="D16" s="300"/>
      <c r="E16" s="301"/>
      <c r="F16" s="302"/>
      <c r="G16" s="303"/>
      <c r="H16" s="304"/>
      <c r="I16" s="304"/>
      <c r="J16" s="304"/>
      <c r="K16" s="304"/>
      <c r="L16" s="304"/>
      <c r="M16" s="304"/>
      <c r="N16" s="302"/>
      <c r="O16" s="303"/>
      <c r="P16" s="304"/>
      <c r="Q16" s="302"/>
      <c r="R16" s="303"/>
      <c r="S16" s="305"/>
      <c r="T16" s="305"/>
      <c r="U16" s="305"/>
      <c r="V16" s="305"/>
      <c r="W16" s="306"/>
      <c r="X16" s="307"/>
      <c r="Y16" s="305"/>
      <c r="Z16" s="305"/>
      <c r="AA16" s="305"/>
      <c r="AB16" s="305"/>
      <c r="AC16" s="305"/>
      <c r="AD16" s="308"/>
      <c r="AE16" s="4">
        <v>11</v>
      </c>
      <c r="AF16" s="89"/>
      <c r="AG16" s="290"/>
      <c r="AH16" s="291"/>
      <c r="AI16" s="292"/>
      <c r="AJ16" s="293"/>
      <c r="AK16" s="294"/>
      <c r="AL16" s="295"/>
      <c r="AM16" s="295"/>
      <c r="AN16" s="295"/>
      <c r="AO16" s="295"/>
      <c r="AP16" s="295"/>
      <c r="AQ16" s="295"/>
      <c r="AR16" s="293"/>
      <c r="AS16" s="294"/>
      <c r="AT16" s="295"/>
      <c r="AU16" s="293"/>
      <c r="AV16" s="294"/>
      <c r="AW16" s="296"/>
      <c r="AX16" s="296"/>
      <c r="AY16" s="295"/>
      <c r="AZ16" s="295"/>
      <c r="BA16" s="293"/>
      <c r="BB16" s="297"/>
      <c r="BC16" s="296"/>
      <c r="BD16" s="296"/>
      <c r="BE16" s="296"/>
      <c r="BF16" s="296"/>
      <c r="BG16" s="296"/>
      <c r="BH16" s="298"/>
      <c r="BM16" s="76" t="s">
        <v>259</v>
      </c>
    </row>
    <row r="17" spans="1:65" ht="18.75" customHeight="1">
      <c r="A17" s="4">
        <v>12</v>
      </c>
      <c r="B17" s="95"/>
      <c r="C17" s="299"/>
      <c r="D17" s="300"/>
      <c r="E17" s="301"/>
      <c r="F17" s="302"/>
      <c r="G17" s="303"/>
      <c r="H17" s="304"/>
      <c r="I17" s="304"/>
      <c r="J17" s="304"/>
      <c r="K17" s="304"/>
      <c r="L17" s="304"/>
      <c r="M17" s="304"/>
      <c r="N17" s="302"/>
      <c r="O17" s="303"/>
      <c r="P17" s="304"/>
      <c r="Q17" s="302"/>
      <c r="R17" s="303"/>
      <c r="S17" s="305"/>
      <c r="T17" s="305"/>
      <c r="U17" s="305"/>
      <c r="V17" s="305"/>
      <c r="W17" s="306"/>
      <c r="X17" s="307"/>
      <c r="Y17" s="305"/>
      <c r="Z17" s="305"/>
      <c r="AA17" s="305"/>
      <c r="AB17" s="305"/>
      <c r="AC17" s="305"/>
      <c r="AD17" s="308"/>
      <c r="AE17" s="4">
        <v>12</v>
      </c>
      <c r="AF17" s="89"/>
      <c r="AG17" s="290"/>
      <c r="AH17" s="291"/>
      <c r="AI17" s="292"/>
      <c r="AJ17" s="293"/>
      <c r="AK17" s="294"/>
      <c r="AL17" s="295"/>
      <c r="AM17" s="295"/>
      <c r="AN17" s="295"/>
      <c r="AO17" s="295"/>
      <c r="AP17" s="295"/>
      <c r="AQ17" s="295"/>
      <c r="AR17" s="293"/>
      <c r="AS17" s="294"/>
      <c r="AT17" s="295"/>
      <c r="AU17" s="293"/>
      <c r="AV17" s="294"/>
      <c r="AW17" s="296"/>
      <c r="AX17" s="296"/>
      <c r="AY17" s="295"/>
      <c r="AZ17" s="295"/>
      <c r="BA17" s="293"/>
      <c r="BB17" s="297"/>
      <c r="BC17" s="296"/>
      <c r="BD17" s="296"/>
      <c r="BE17" s="296"/>
      <c r="BF17" s="296"/>
      <c r="BG17" s="296"/>
      <c r="BH17" s="298"/>
      <c r="BM17" s="76" t="s">
        <v>260</v>
      </c>
    </row>
    <row r="18" spans="1:65" ht="18.75" customHeight="1">
      <c r="A18" s="4">
        <v>13</v>
      </c>
      <c r="B18" s="95"/>
      <c r="C18" s="299"/>
      <c r="D18" s="300"/>
      <c r="E18" s="301"/>
      <c r="F18" s="302"/>
      <c r="G18" s="303"/>
      <c r="H18" s="304"/>
      <c r="I18" s="304"/>
      <c r="J18" s="304"/>
      <c r="K18" s="304"/>
      <c r="L18" s="304"/>
      <c r="M18" s="304"/>
      <c r="N18" s="302"/>
      <c r="O18" s="303"/>
      <c r="P18" s="304"/>
      <c r="Q18" s="302"/>
      <c r="R18" s="303"/>
      <c r="S18" s="305"/>
      <c r="T18" s="305"/>
      <c r="U18" s="305"/>
      <c r="V18" s="305"/>
      <c r="W18" s="306"/>
      <c r="X18" s="307"/>
      <c r="Y18" s="305"/>
      <c r="Z18" s="305"/>
      <c r="AA18" s="305"/>
      <c r="AB18" s="305"/>
      <c r="AC18" s="305"/>
      <c r="AD18" s="308"/>
      <c r="AE18" s="4">
        <v>13</v>
      </c>
      <c r="AF18" s="89"/>
      <c r="AG18" s="290"/>
      <c r="AH18" s="291"/>
      <c r="AI18" s="292"/>
      <c r="AJ18" s="293"/>
      <c r="AK18" s="294"/>
      <c r="AL18" s="295"/>
      <c r="AM18" s="295"/>
      <c r="AN18" s="295"/>
      <c r="AO18" s="295"/>
      <c r="AP18" s="295"/>
      <c r="AQ18" s="295"/>
      <c r="AR18" s="293"/>
      <c r="AS18" s="294"/>
      <c r="AT18" s="295"/>
      <c r="AU18" s="293"/>
      <c r="AV18" s="294"/>
      <c r="AW18" s="296"/>
      <c r="AX18" s="296"/>
      <c r="AY18" s="295"/>
      <c r="AZ18" s="295"/>
      <c r="BA18" s="293"/>
      <c r="BB18" s="297"/>
      <c r="BC18" s="296"/>
      <c r="BD18" s="296"/>
      <c r="BE18" s="296"/>
      <c r="BF18" s="296"/>
      <c r="BG18" s="296"/>
      <c r="BH18" s="298"/>
      <c r="BM18" s="76" t="s">
        <v>261</v>
      </c>
    </row>
    <row r="19" spans="1:65" ht="18.75" customHeight="1">
      <c r="A19" s="4">
        <v>14</v>
      </c>
      <c r="B19" s="95"/>
      <c r="C19" s="299"/>
      <c r="D19" s="300"/>
      <c r="E19" s="301"/>
      <c r="F19" s="302"/>
      <c r="G19" s="303"/>
      <c r="H19" s="304"/>
      <c r="I19" s="304"/>
      <c r="J19" s="304"/>
      <c r="K19" s="304"/>
      <c r="L19" s="304"/>
      <c r="M19" s="304"/>
      <c r="N19" s="302"/>
      <c r="O19" s="303"/>
      <c r="P19" s="304"/>
      <c r="Q19" s="302"/>
      <c r="R19" s="303"/>
      <c r="S19" s="305"/>
      <c r="T19" s="305"/>
      <c r="U19" s="305"/>
      <c r="V19" s="305"/>
      <c r="W19" s="306"/>
      <c r="X19" s="307"/>
      <c r="Y19" s="305"/>
      <c r="Z19" s="305"/>
      <c r="AA19" s="305"/>
      <c r="AB19" s="305"/>
      <c r="AC19" s="305"/>
      <c r="AD19" s="308"/>
      <c r="AE19" s="4">
        <v>14</v>
      </c>
      <c r="AF19" s="89"/>
      <c r="AG19" s="290"/>
      <c r="AH19" s="291"/>
      <c r="AI19" s="292"/>
      <c r="AJ19" s="293"/>
      <c r="AK19" s="294"/>
      <c r="AL19" s="295"/>
      <c r="AM19" s="295"/>
      <c r="AN19" s="295"/>
      <c r="AO19" s="295"/>
      <c r="AP19" s="295"/>
      <c r="AQ19" s="295"/>
      <c r="AR19" s="293"/>
      <c r="AS19" s="294"/>
      <c r="AT19" s="295"/>
      <c r="AU19" s="293"/>
      <c r="AV19" s="294"/>
      <c r="AW19" s="296"/>
      <c r="AX19" s="296"/>
      <c r="AY19" s="295"/>
      <c r="AZ19" s="295"/>
      <c r="BA19" s="293"/>
      <c r="BB19" s="297"/>
      <c r="BC19" s="296"/>
      <c r="BD19" s="296"/>
      <c r="BE19" s="296"/>
      <c r="BF19" s="296"/>
      <c r="BG19" s="296"/>
      <c r="BH19" s="298"/>
      <c r="BM19" s="76" t="s">
        <v>262</v>
      </c>
    </row>
    <row r="20" spans="1:65" ht="18.75" customHeight="1">
      <c r="A20" s="4">
        <v>15</v>
      </c>
      <c r="B20" s="95"/>
      <c r="C20" s="299"/>
      <c r="D20" s="300"/>
      <c r="E20" s="301"/>
      <c r="F20" s="302"/>
      <c r="G20" s="303"/>
      <c r="H20" s="304"/>
      <c r="I20" s="304"/>
      <c r="J20" s="304"/>
      <c r="K20" s="304"/>
      <c r="L20" s="304"/>
      <c r="M20" s="304"/>
      <c r="N20" s="302"/>
      <c r="O20" s="303"/>
      <c r="P20" s="304"/>
      <c r="Q20" s="302"/>
      <c r="R20" s="303"/>
      <c r="S20" s="305"/>
      <c r="T20" s="305"/>
      <c r="U20" s="305"/>
      <c r="V20" s="305"/>
      <c r="W20" s="306"/>
      <c r="X20" s="307"/>
      <c r="Y20" s="305"/>
      <c r="Z20" s="305"/>
      <c r="AA20" s="305"/>
      <c r="AB20" s="305"/>
      <c r="AC20" s="305"/>
      <c r="AD20" s="308"/>
      <c r="AE20" s="4">
        <v>15</v>
      </c>
      <c r="AF20" s="89"/>
      <c r="AG20" s="290"/>
      <c r="AH20" s="291"/>
      <c r="AI20" s="292"/>
      <c r="AJ20" s="293"/>
      <c r="AK20" s="294"/>
      <c r="AL20" s="295"/>
      <c r="AM20" s="295"/>
      <c r="AN20" s="295"/>
      <c r="AO20" s="295"/>
      <c r="AP20" s="295"/>
      <c r="AQ20" s="295"/>
      <c r="AR20" s="293"/>
      <c r="AS20" s="294"/>
      <c r="AT20" s="295"/>
      <c r="AU20" s="293"/>
      <c r="AV20" s="294"/>
      <c r="AW20" s="296"/>
      <c r="AX20" s="296"/>
      <c r="AY20" s="295"/>
      <c r="AZ20" s="295"/>
      <c r="BA20" s="293"/>
      <c r="BB20" s="297"/>
      <c r="BC20" s="296"/>
      <c r="BD20" s="296"/>
      <c r="BE20" s="296"/>
      <c r="BF20" s="296"/>
      <c r="BG20" s="296"/>
      <c r="BH20" s="298"/>
      <c r="BM20" s="76" t="s">
        <v>263</v>
      </c>
    </row>
    <row r="21" spans="1:65" ht="18.75" customHeight="1">
      <c r="A21" s="4">
        <v>16</v>
      </c>
      <c r="B21" s="95"/>
      <c r="C21" s="299"/>
      <c r="D21" s="300"/>
      <c r="E21" s="301"/>
      <c r="F21" s="302"/>
      <c r="G21" s="303"/>
      <c r="H21" s="304"/>
      <c r="I21" s="304"/>
      <c r="J21" s="304"/>
      <c r="K21" s="304"/>
      <c r="L21" s="304"/>
      <c r="M21" s="304"/>
      <c r="N21" s="302"/>
      <c r="O21" s="303"/>
      <c r="P21" s="304"/>
      <c r="Q21" s="302"/>
      <c r="R21" s="303"/>
      <c r="S21" s="305"/>
      <c r="T21" s="305"/>
      <c r="U21" s="305"/>
      <c r="V21" s="305"/>
      <c r="W21" s="306"/>
      <c r="X21" s="307"/>
      <c r="Y21" s="305"/>
      <c r="Z21" s="305"/>
      <c r="AA21" s="305"/>
      <c r="AB21" s="305"/>
      <c r="AC21" s="305"/>
      <c r="AD21" s="308"/>
      <c r="AE21" s="4">
        <v>16</v>
      </c>
      <c r="AF21" s="89"/>
      <c r="AG21" s="290"/>
      <c r="AH21" s="291"/>
      <c r="AI21" s="292"/>
      <c r="AJ21" s="293"/>
      <c r="AK21" s="294"/>
      <c r="AL21" s="295"/>
      <c r="AM21" s="295"/>
      <c r="AN21" s="295"/>
      <c r="AO21" s="295"/>
      <c r="AP21" s="295"/>
      <c r="AQ21" s="295"/>
      <c r="AR21" s="293"/>
      <c r="AS21" s="294"/>
      <c r="AT21" s="295"/>
      <c r="AU21" s="293"/>
      <c r="AV21" s="294"/>
      <c r="AW21" s="296"/>
      <c r="AX21" s="296"/>
      <c r="AY21" s="295"/>
      <c r="AZ21" s="295"/>
      <c r="BA21" s="293"/>
      <c r="BB21" s="297"/>
      <c r="BC21" s="296"/>
      <c r="BD21" s="296"/>
      <c r="BE21" s="296"/>
      <c r="BF21" s="296"/>
      <c r="BG21" s="296"/>
      <c r="BH21" s="298"/>
      <c r="BM21" s="76" t="s">
        <v>264</v>
      </c>
    </row>
    <row r="22" spans="1:65" ht="18.75" customHeight="1">
      <c r="A22" s="4">
        <v>17</v>
      </c>
      <c r="B22" s="95"/>
      <c r="C22" s="299"/>
      <c r="D22" s="300"/>
      <c r="E22" s="301"/>
      <c r="F22" s="302"/>
      <c r="G22" s="303"/>
      <c r="H22" s="304"/>
      <c r="I22" s="304"/>
      <c r="J22" s="304"/>
      <c r="K22" s="304"/>
      <c r="L22" s="304"/>
      <c r="M22" s="304"/>
      <c r="N22" s="302"/>
      <c r="O22" s="303"/>
      <c r="P22" s="304"/>
      <c r="Q22" s="302"/>
      <c r="R22" s="303"/>
      <c r="S22" s="305"/>
      <c r="T22" s="305"/>
      <c r="U22" s="305"/>
      <c r="V22" s="305"/>
      <c r="W22" s="306"/>
      <c r="X22" s="307"/>
      <c r="Y22" s="305"/>
      <c r="Z22" s="305"/>
      <c r="AA22" s="305"/>
      <c r="AB22" s="305"/>
      <c r="AC22" s="305"/>
      <c r="AD22" s="308"/>
      <c r="AE22" s="4">
        <v>17</v>
      </c>
      <c r="AF22" s="89"/>
      <c r="AG22" s="290"/>
      <c r="AH22" s="291"/>
      <c r="AI22" s="292"/>
      <c r="AJ22" s="293"/>
      <c r="AK22" s="294"/>
      <c r="AL22" s="295"/>
      <c r="AM22" s="295"/>
      <c r="AN22" s="295"/>
      <c r="AO22" s="295"/>
      <c r="AP22" s="295"/>
      <c r="AQ22" s="295"/>
      <c r="AR22" s="293"/>
      <c r="AS22" s="294"/>
      <c r="AT22" s="295"/>
      <c r="AU22" s="293"/>
      <c r="AV22" s="294"/>
      <c r="AW22" s="296"/>
      <c r="AX22" s="296"/>
      <c r="AY22" s="295"/>
      <c r="AZ22" s="295"/>
      <c r="BA22" s="293"/>
      <c r="BB22" s="297"/>
      <c r="BC22" s="296"/>
      <c r="BD22" s="296"/>
      <c r="BE22" s="296"/>
      <c r="BF22" s="296"/>
      <c r="BG22" s="296"/>
      <c r="BH22" s="298"/>
      <c r="BM22" s="76" t="s">
        <v>265</v>
      </c>
    </row>
    <row r="23" spans="1:65" ht="18.75" customHeight="1">
      <c r="A23" s="4">
        <v>18</v>
      </c>
      <c r="B23" s="95"/>
      <c r="C23" s="299"/>
      <c r="D23" s="300"/>
      <c r="E23" s="301"/>
      <c r="F23" s="302"/>
      <c r="G23" s="303"/>
      <c r="H23" s="304"/>
      <c r="I23" s="304"/>
      <c r="J23" s="304"/>
      <c r="K23" s="304"/>
      <c r="L23" s="304"/>
      <c r="M23" s="304"/>
      <c r="N23" s="302"/>
      <c r="O23" s="303"/>
      <c r="P23" s="304"/>
      <c r="Q23" s="302"/>
      <c r="R23" s="303"/>
      <c r="S23" s="305"/>
      <c r="T23" s="305"/>
      <c r="U23" s="305"/>
      <c r="V23" s="305"/>
      <c r="W23" s="306"/>
      <c r="X23" s="307"/>
      <c r="Y23" s="305"/>
      <c r="Z23" s="305"/>
      <c r="AA23" s="305"/>
      <c r="AB23" s="305"/>
      <c r="AC23" s="305"/>
      <c r="AD23" s="308"/>
      <c r="AE23" s="4">
        <v>18</v>
      </c>
      <c r="AF23" s="89"/>
      <c r="AG23" s="290"/>
      <c r="AH23" s="291"/>
      <c r="AI23" s="292"/>
      <c r="AJ23" s="293"/>
      <c r="AK23" s="294"/>
      <c r="AL23" s="295"/>
      <c r="AM23" s="295"/>
      <c r="AN23" s="295"/>
      <c r="AO23" s="295"/>
      <c r="AP23" s="295"/>
      <c r="AQ23" s="295"/>
      <c r="AR23" s="293"/>
      <c r="AS23" s="294"/>
      <c r="AT23" s="295"/>
      <c r="AU23" s="293"/>
      <c r="AV23" s="294"/>
      <c r="AW23" s="296"/>
      <c r="AX23" s="296"/>
      <c r="AY23" s="295"/>
      <c r="AZ23" s="295"/>
      <c r="BA23" s="293"/>
      <c r="BB23" s="297"/>
      <c r="BC23" s="296"/>
      <c r="BD23" s="296"/>
      <c r="BE23" s="296"/>
      <c r="BF23" s="296"/>
      <c r="BG23" s="296"/>
      <c r="BH23" s="298"/>
      <c r="BM23" s="76" t="s">
        <v>266</v>
      </c>
    </row>
    <row r="24" spans="1:65" ht="18.75" customHeight="1">
      <c r="A24" s="4">
        <v>19</v>
      </c>
      <c r="B24" s="95"/>
      <c r="C24" s="299"/>
      <c r="D24" s="300"/>
      <c r="E24" s="301"/>
      <c r="F24" s="302"/>
      <c r="G24" s="303"/>
      <c r="H24" s="304"/>
      <c r="I24" s="304"/>
      <c r="J24" s="304"/>
      <c r="K24" s="304"/>
      <c r="L24" s="304"/>
      <c r="M24" s="304"/>
      <c r="N24" s="302"/>
      <c r="O24" s="303"/>
      <c r="P24" s="304"/>
      <c r="Q24" s="302"/>
      <c r="R24" s="303"/>
      <c r="S24" s="305"/>
      <c r="T24" s="305"/>
      <c r="U24" s="305"/>
      <c r="V24" s="305"/>
      <c r="W24" s="306"/>
      <c r="X24" s="307"/>
      <c r="Y24" s="305"/>
      <c r="Z24" s="305"/>
      <c r="AA24" s="305"/>
      <c r="AB24" s="305"/>
      <c r="AC24" s="305"/>
      <c r="AD24" s="308"/>
      <c r="AE24" s="4">
        <v>19</v>
      </c>
      <c r="AF24" s="89"/>
      <c r="AG24" s="290"/>
      <c r="AH24" s="291"/>
      <c r="AI24" s="292"/>
      <c r="AJ24" s="293"/>
      <c r="AK24" s="294"/>
      <c r="AL24" s="295"/>
      <c r="AM24" s="295"/>
      <c r="AN24" s="295"/>
      <c r="AO24" s="295"/>
      <c r="AP24" s="295"/>
      <c r="AQ24" s="295"/>
      <c r="AR24" s="293"/>
      <c r="AS24" s="294"/>
      <c r="AT24" s="295"/>
      <c r="AU24" s="293"/>
      <c r="AV24" s="294"/>
      <c r="AW24" s="296"/>
      <c r="AX24" s="296"/>
      <c r="AY24" s="295"/>
      <c r="AZ24" s="295"/>
      <c r="BA24" s="293"/>
      <c r="BB24" s="297"/>
      <c r="BC24" s="296"/>
      <c r="BD24" s="296"/>
      <c r="BE24" s="296"/>
      <c r="BF24" s="296"/>
      <c r="BG24" s="296"/>
      <c r="BH24" s="298"/>
      <c r="BM24" s="76" t="s">
        <v>267</v>
      </c>
    </row>
    <row r="25" spans="1:65" ht="18.75" customHeight="1">
      <c r="A25" s="4">
        <v>20</v>
      </c>
      <c r="B25" s="95"/>
      <c r="C25" s="299"/>
      <c r="D25" s="300"/>
      <c r="E25" s="301"/>
      <c r="F25" s="302"/>
      <c r="G25" s="303"/>
      <c r="H25" s="304"/>
      <c r="I25" s="304"/>
      <c r="J25" s="304"/>
      <c r="K25" s="304"/>
      <c r="L25" s="304"/>
      <c r="M25" s="304"/>
      <c r="N25" s="302"/>
      <c r="O25" s="303"/>
      <c r="P25" s="304"/>
      <c r="Q25" s="302"/>
      <c r="R25" s="303"/>
      <c r="S25" s="305"/>
      <c r="T25" s="305"/>
      <c r="U25" s="305"/>
      <c r="V25" s="305"/>
      <c r="W25" s="306"/>
      <c r="X25" s="307"/>
      <c r="Y25" s="305"/>
      <c r="Z25" s="305"/>
      <c r="AA25" s="305"/>
      <c r="AB25" s="305"/>
      <c r="AC25" s="305"/>
      <c r="AD25" s="308"/>
      <c r="AE25" s="4">
        <v>20</v>
      </c>
      <c r="AF25" s="89"/>
      <c r="AG25" s="290"/>
      <c r="AH25" s="291"/>
      <c r="AI25" s="292"/>
      <c r="AJ25" s="293"/>
      <c r="AK25" s="294"/>
      <c r="AL25" s="295"/>
      <c r="AM25" s="295"/>
      <c r="AN25" s="295"/>
      <c r="AO25" s="295"/>
      <c r="AP25" s="295"/>
      <c r="AQ25" s="295"/>
      <c r="AR25" s="293"/>
      <c r="AS25" s="294"/>
      <c r="AT25" s="295"/>
      <c r="AU25" s="293"/>
      <c r="AV25" s="294"/>
      <c r="AW25" s="296"/>
      <c r="AX25" s="296"/>
      <c r="AY25" s="295"/>
      <c r="AZ25" s="295"/>
      <c r="BA25" s="293"/>
      <c r="BB25" s="297"/>
      <c r="BC25" s="296"/>
      <c r="BD25" s="296"/>
      <c r="BE25" s="296"/>
      <c r="BF25" s="296"/>
      <c r="BG25" s="296"/>
      <c r="BH25" s="298"/>
      <c r="BM25" s="76" t="s">
        <v>268</v>
      </c>
    </row>
    <row r="26" spans="1:65" ht="18.75" customHeight="1">
      <c r="A26" s="4">
        <v>21</v>
      </c>
      <c r="B26" s="95"/>
      <c r="C26" s="299"/>
      <c r="D26" s="300"/>
      <c r="E26" s="301"/>
      <c r="F26" s="302"/>
      <c r="G26" s="303"/>
      <c r="H26" s="304"/>
      <c r="I26" s="304"/>
      <c r="J26" s="304"/>
      <c r="K26" s="304"/>
      <c r="L26" s="304"/>
      <c r="M26" s="304"/>
      <c r="N26" s="302"/>
      <c r="O26" s="303"/>
      <c r="P26" s="304"/>
      <c r="Q26" s="302"/>
      <c r="R26" s="303"/>
      <c r="S26" s="305"/>
      <c r="T26" s="305"/>
      <c r="U26" s="305"/>
      <c r="V26" s="305"/>
      <c r="W26" s="306"/>
      <c r="X26" s="307"/>
      <c r="Y26" s="305"/>
      <c r="Z26" s="305"/>
      <c r="AA26" s="305"/>
      <c r="AB26" s="305"/>
      <c r="AC26" s="305"/>
      <c r="AD26" s="308"/>
      <c r="AE26" s="4">
        <v>21</v>
      </c>
      <c r="AF26" s="89"/>
      <c r="AG26" s="290"/>
      <c r="AH26" s="291"/>
      <c r="AI26" s="292"/>
      <c r="AJ26" s="293"/>
      <c r="AK26" s="294"/>
      <c r="AL26" s="295"/>
      <c r="AM26" s="295"/>
      <c r="AN26" s="295"/>
      <c r="AO26" s="295"/>
      <c r="AP26" s="295"/>
      <c r="AQ26" s="295"/>
      <c r="AR26" s="293"/>
      <c r="AS26" s="294"/>
      <c r="AT26" s="295"/>
      <c r="AU26" s="293"/>
      <c r="AV26" s="294"/>
      <c r="AW26" s="296"/>
      <c r="AX26" s="296"/>
      <c r="AY26" s="295"/>
      <c r="AZ26" s="295"/>
      <c r="BA26" s="293"/>
      <c r="BB26" s="297"/>
      <c r="BC26" s="296"/>
      <c r="BD26" s="296"/>
      <c r="BE26" s="296"/>
      <c r="BF26" s="296"/>
      <c r="BG26" s="296"/>
      <c r="BH26" s="298"/>
      <c r="BM26" s="76" t="s">
        <v>269</v>
      </c>
    </row>
    <row r="27" spans="1:65" ht="18.75" customHeight="1">
      <c r="A27" s="4">
        <v>22</v>
      </c>
      <c r="B27" s="95"/>
      <c r="C27" s="299"/>
      <c r="D27" s="300"/>
      <c r="E27" s="301"/>
      <c r="F27" s="302"/>
      <c r="G27" s="303"/>
      <c r="H27" s="304"/>
      <c r="I27" s="304"/>
      <c r="J27" s="304"/>
      <c r="K27" s="304"/>
      <c r="L27" s="304"/>
      <c r="M27" s="304"/>
      <c r="N27" s="302"/>
      <c r="O27" s="303"/>
      <c r="P27" s="304"/>
      <c r="Q27" s="302"/>
      <c r="R27" s="303"/>
      <c r="S27" s="305"/>
      <c r="T27" s="305"/>
      <c r="U27" s="305"/>
      <c r="V27" s="305"/>
      <c r="W27" s="306"/>
      <c r="X27" s="307"/>
      <c r="Y27" s="305"/>
      <c r="Z27" s="305"/>
      <c r="AA27" s="305"/>
      <c r="AB27" s="305"/>
      <c r="AC27" s="305"/>
      <c r="AD27" s="308"/>
      <c r="AE27" s="4">
        <v>22</v>
      </c>
      <c r="AF27" s="89"/>
      <c r="AG27" s="290"/>
      <c r="AH27" s="291"/>
      <c r="AI27" s="292"/>
      <c r="AJ27" s="293"/>
      <c r="AK27" s="294"/>
      <c r="AL27" s="295"/>
      <c r="AM27" s="295"/>
      <c r="AN27" s="295"/>
      <c r="AO27" s="295"/>
      <c r="AP27" s="295"/>
      <c r="AQ27" s="295"/>
      <c r="AR27" s="293"/>
      <c r="AS27" s="294"/>
      <c r="AT27" s="295"/>
      <c r="AU27" s="293"/>
      <c r="AV27" s="294"/>
      <c r="AW27" s="296"/>
      <c r="AX27" s="296"/>
      <c r="AY27" s="295"/>
      <c r="AZ27" s="295"/>
      <c r="BA27" s="293"/>
      <c r="BB27" s="297"/>
      <c r="BC27" s="296"/>
      <c r="BD27" s="296"/>
      <c r="BE27" s="296"/>
      <c r="BF27" s="296"/>
      <c r="BG27" s="296"/>
      <c r="BH27" s="298"/>
      <c r="BM27" s="76" t="s">
        <v>270</v>
      </c>
    </row>
    <row r="28" spans="1:65" ht="18.75" customHeight="1">
      <c r="A28" s="4">
        <v>23</v>
      </c>
      <c r="B28" s="95"/>
      <c r="C28" s="299"/>
      <c r="D28" s="300"/>
      <c r="E28" s="301"/>
      <c r="F28" s="302"/>
      <c r="G28" s="303"/>
      <c r="H28" s="304"/>
      <c r="I28" s="304"/>
      <c r="J28" s="304"/>
      <c r="K28" s="304"/>
      <c r="L28" s="304"/>
      <c r="M28" s="304"/>
      <c r="N28" s="302"/>
      <c r="O28" s="303"/>
      <c r="P28" s="304"/>
      <c r="Q28" s="302"/>
      <c r="R28" s="303"/>
      <c r="S28" s="305"/>
      <c r="T28" s="305"/>
      <c r="U28" s="305"/>
      <c r="V28" s="305"/>
      <c r="W28" s="306"/>
      <c r="X28" s="307"/>
      <c r="Y28" s="305"/>
      <c r="Z28" s="305"/>
      <c r="AA28" s="305"/>
      <c r="AB28" s="305"/>
      <c r="AC28" s="305"/>
      <c r="AD28" s="308"/>
      <c r="AE28" s="4">
        <v>23</v>
      </c>
      <c r="AF28" s="89"/>
      <c r="AG28" s="290"/>
      <c r="AH28" s="291"/>
      <c r="AI28" s="292"/>
      <c r="AJ28" s="293"/>
      <c r="AK28" s="294"/>
      <c r="AL28" s="295"/>
      <c r="AM28" s="295"/>
      <c r="AN28" s="295"/>
      <c r="AO28" s="295"/>
      <c r="AP28" s="295"/>
      <c r="AQ28" s="295"/>
      <c r="AR28" s="293"/>
      <c r="AS28" s="294"/>
      <c r="AT28" s="295"/>
      <c r="AU28" s="293"/>
      <c r="AV28" s="294"/>
      <c r="AW28" s="296"/>
      <c r="AX28" s="296"/>
      <c r="AY28" s="295"/>
      <c r="AZ28" s="295"/>
      <c r="BA28" s="293"/>
      <c r="BB28" s="297"/>
      <c r="BC28" s="296"/>
      <c r="BD28" s="296"/>
      <c r="BE28" s="296"/>
      <c r="BF28" s="296"/>
      <c r="BG28" s="296"/>
      <c r="BH28" s="298"/>
      <c r="BM28" s="76" t="s">
        <v>271</v>
      </c>
    </row>
    <row r="29" spans="1:65" ht="18.75" customHeight="1">
      <c r="A29" s="4">
        <v>24</v>
      </c>
      <c r="B29" s="95"/>
      <c r="C29" s="299"/>
      <c r="D29" s="300"/>
      <c r="E29" s="301"/>
      <c r="F29" s="302"/>
      <c r="G29" s="303"/>
      <c r="H29" s="304"/>
      <c r="I29" s="304"/>
      <c r="J29" s="304"/>
      <c r="K29" s="304"/>
      <c r="L29" s="304"/>
      <c r="M29" s="304"/>
      <c r="N29" s="302"/>
      <c r="O29" s="303"/>
      <c r="P29" s="304"/>
      <c r="Q29" s="302"/>
      <c r="R29" s="303"/>
      <c r="S29" s="305"/>
      <c r="T29" s="305"/>
      <c r="U29" s="305"/>
      <c r="V29" s="305"/>
      <c r="W29" s="306"/>
      <c r="X29" s="307"/>
      <c r="Y29" s="305"/>
      <c r="Z29" s="305"/>
      <c r="AA29" s="305"/>
      <c r="AB29" s="305"/>
      <c r="AC29" s="305"/>
      <c r="AD29" s="308"/>
      <c r="AE29" s="4">
        <v>24</v>
      </c>
      <c r="AF29" s="89"/>
      <c r="AG29" s="290"/>
      <c r="AH29" s="291"/>
      <c r="AI29" s="292"/>
      <c r="AJ29" s="293"/>
      <c r="AK29" s="294"/>
      <c r="AL29" s="295"/>
      <c r="AM29" s="295"/>
      <c r="AN29" s="295"/>
      <c r="AO29" s="295"/>
      <c r="AP29" s="295"/>
      <c r="AQ29" s="295"/>
      <c r="AR29" s="293"/>
      <c r="AS29" s="294"/>
      <c r="AT29" s="295"/>
      <c r="AU29" s="293"/>
      <c r="AV29" s="294"/>
      <c r="AW29" s="296"/>
      <c r="AX29" s="296"/>
      <c r="AY29" s="295"/>
      <c r="AZ29" s="295"/>
      <c r="BA29" s="293"/>
      <c r="BB29" s="297"/>
      <c r="BC29" s="296"/>
      <c r="BD29" s="296"/>
      <c r="BE29" s="296"/>
      <c r="BF29" s="296"/>
      <c r="BG29" s="296"/>
      <c r="BH29" s="298"/>
      <c r="BM29" s="77" t="s">
        <v>272</v>
      </c>
    </row>
    <row r="30" spans="1:65" ht="18.75" customHeight="1">
      <c r="A30" s="4">
        <v>25</v>
      </c>
      <c r="B30" s="95"/>
      <c r="C30" s="299"/>
      <c r="D30" s="300"/>
      <c r="E30" s="301"/>
      <c r="F30" s="302"/>
      <c r="G30" s="303"/>
      <c r="H30" s="304"/>
      <c r="I30" s="304"/>
      <c r="J30" s="304"/>
      <c r="K30" s="304"/>
      <c r="L30" s="304"/>
      <c r="M30" s="304"/>
      <c r="N30" s="302"/>
      <c r="O30" s="303"/>
      <c r="P30" s="304"/>
      <c r="Q30" s="302"/>
      <c r="R30" s="303"/>
      <c r="S30" s="305"/>
      <c r="T30" s="305"/>
      <c r="U30" s="305"/>
      <c r="V30" s="305"/>
      <c r="W30" s="306"/>
      <c r="X30" s="307"/>
      <c r="Y30" s="305"/>
      <c r="Z30" s="305"/>
      <c r="AA30" s="305"/>
      <c r="AB30" s="305"/>
      <c r="AC30" s="305"/>
      <c r="AD30" s="308"/>
      <c r="AE30" s="4">
        <v>25</v>
      </c>
      <c r="AF30" s="89"/>
      <c r="AG30" s="290"/>
      <c r="AH30" s="291"/>
      <c r="AI30" s="292"/>
      <c r="AJ30" s="293"/>
      <c r="AK30" s="294"/>
      <c r="AL30" s="295"/>
      <c r="AM30" s="295"/>
      <c r="AN30" s="295"/>
      <c r="AO30" s="295"/>
      <c r="AP30" s="295"/>
      <c r="AQ30" s="295"/>
      <c r="AR30" s="293"/>
      <c r="AS30" s="294"/>
      <c r="AT30" s="295"/>
      <c r="AU30" s="293"/>
      <c r="AV30" s="294"/>
      <c r="AW30" s="296"/>
      <c r="AX30" s="296"/>
      <c r="AY30" s="295"/>
      <c r="AZ30" s="295"/>
      <c r="BA30" s="293"/>
      <c r="BB30" s="297"/>
      <c r="BC30" s="296"/>
      <c r="BD30" s="296"/>
      <c r="BE30" s="296"/>
      <c r="BF30" s="296"/>
      <c r="BG30" s="296"/>
      <c r="BH30" s="298"/>
      <c r="BM30" s="76" t="s">
        <v>273</v>
      </c>
    </row>
    <row r="31" spans="1:65" ht="18.75" customHeight="1">
      <c r="A31" s="4">
        <v>26</v>
      </c>
      <c r="B31" s="95"/>
      <c r="C31" s="299"/>
      <c r="D31" s="300"/>
      <c r="E31" s="301"/>
      <c r="F31" s="302"/>
      <c r="G31" s="303"/>
      <c r="H31" s="304"/>
      <c r="I31" s="304"/>
      <c r="J31" s="304"/>
      <c r="K31" s="304"/>
      <c r="L31" s="304"/>
      <c r="M31" s="304"/>
      <c r="N31" s="302"/>
      <c r="O31" s="303"/>
      <c r="P31" s="304"/>
      <c r="Q31" s="302"/>
      <c r="R31" s="303"/>
      <c r="S31" s="305"/>
      <c r="T31" s="305"/>
      <c r="U31" s="305"/>
      <c r="V31" s="305"/>
      <c r="W31" s="306"/>
      <c r="X31" s="307"/>
      <c r="Y31" s="305"/>
      <c r="Z31" s="305"/>
      <c r="AA31" s="305"/>
      <c r="AB31" s="305"/>
      <c r="AC31" s="305"/>
      <c r="AD31" s="308"/>
      <c r="AE31" s="4">
        <v>26</v>
      </c>
      <c r="AF31" s="89"/>
      <c r="AG31" s="290"/>
      <c r="AH31" s="291"/>
      <c r="AI31" s="292"/>
      <c r="AJ31" s="293"/>
      <c r="AK31" s="294"/>
      <c r="AL31" s="295"/>
      <c r="AM31" s="295"/>
      <c r="AN31" s="295"/>
      <c r="AO31" s="295"/>
      <c r="AP31" s="295"/>
      <c r="AQ31" s="295"/>
      <c r="AR31" s="293"/>
      <c r="AS31" s="294"/>
      <c r="AT31" s="295"/>
      <c r="AU31" s="293"/>
      <c r="AV31" s="294"/>
      <c r="AW31" s="296"/>
      <c r="AX31" s="296"/>
      <c r="AY31" s="295"/>
      <c r="AZ31" s="295"/>
      <c r="BA31" s="293"/>
      <c r="BB31" s="297"/>
      <c r="BC31" s="296"/>
      <c r="BD31" s="296"/>
      <c r="BE31" s="296"/>
      <c r="BF31" s="296"/>
      <c r="BG31" s="296"/>
      <c r="BH31" s="298"/>
      <c r="BM31" s="76" t="s">
        <v>274</v>
      </c>
    </row>
    <row r="32" spans="1:65" ht="18.75" customHeight="1">
      <c r="A32" s="4">
        <v>27</v>
      </c>
      <c r="B32" s="95"/>
      <c r="C32" s="299"/>
      <c r="D32" s="300"/>
      <c r="E32" s="301"/>
      <c r="F32" s="302"/>
      <c r="G32" s="303"/>
      <c r="H32" s="304"/>
      <c r="I32" s="304"/>
      <c r="J32" s="304"/>
      <c r="K32" s="304"/>
      <c r="L32" s="304"/>
      <c r="M32" s="304"/>
      <c r="N32" s="302"/>
      <c r="O32" s="303"/>
      <c r="P32" s="304"/>
      <c r="Q32" s="302"/>
      <c r="R32" s="303"/>
      <c r="S32" s="305"/>
      <c r="T32" s="305"/>
      <c r="U32" s="305"/>
      <c r="V32" s="305"/>
      <c r="W32" s="306"/>
      <c r="X32" s="307"/>
      <c r="Y32" s="305"/>
      <c r="Z32" s="305"/>
      <c r="AA32" s="305"/>
      <c r="AB32" s="305"/>
      <c r="AC32" s="305"/>
      <c r="AD32" s="308"/>
      <c r="AE32" s="4">
        <v>27</v>
      </c>
      <c r="AF32" s="89"/>
      <c r="AG32" s="290"/>
      <c r="AH32" s="291"/>
      <c r="AI32" s="292"/>
      <c r="AJ32" s="293"/>
      <c r="AK32" s="294"/>
      <c r="AL32" s="295"/>
      <c r="AM32" s="295"/>
      <c r="AN32" s="295"/>
      <c r="AO32" s="295"/>
      <c r="AP32" s="295"/>
      <c r="AQ32" s="295"/>
      <c r="AR32" s="293"/>
      <c r="AS32" s="294"/>
      <c r="AT32" s="295"/>
      <c r="AU32" s="293"/>
      <c r="AV32" s="294"/>
      <c r="AW32" s="296"/>
      <c r="AX32" s="296"/>
      <c r="AY32" s="295"/>
      <c r="AZ32" s="295"/>
      <c r="BA32" s="293"/>
      <c r="BB32" s="297"/>
      <c r="BC32" s="296"/>
      <c r="BD32" s="296"/>
      <c r="BE32" s="296"/>
      <c r="BF32" s="296"/>
      <c r="BG32" s="296"/>
      <c r="BH32" s="298"/>
      <c r="BM32" s="76" t="s">
        <v>275</v>
      </c>
    </row>
    <row r="33" spans="1:65" ht="18.75" customHeight="1">
      <c r="A33" s="4">
        <v>28</v>
      </c>
      <c r="B33" s="95"/>
      <c r="C33" s="299"/>
      <c r="D33" s="300"/>
      <c r="E33" s="301"/>
      <c r="F33" s="302"/>
      <c r="G33" s="303"/>
      <c r="H33" s="304"/>
      <c r="I33" s="304"/>
      <c r="J33" s="304"/>
      <c r="K33" s="304"/>
      <c r="L33" s="304"/>
      <c r="M33" s="304"/>
      <c r="N33" s="302"/>
      <c r="O33" s="303"/>
      <c r="P33" s="304"/>
      <c r="Q33" s="302"/>
      <c r="R33" s="303"/>
      <c r="S33" s="305"/>
      <c r="T33" s="305"/>
      <c r="U33" s="305"/>
      <c r="V33" s="305"/>
      <c r="W33" s="306"/>
      <c r="X33" s="307"/>
      <c r="Y33" s="305"/>
      <c r="Z33" s="305"/>
      <c r="AA33" s="305"/>
      <c r="AB33" s="305"/>
      <c r="AC33" s="305"/>
      <c r="AD33" s="308"/>
      <c r="AE33" s="4">
        <v>28</v>
      </c>
      <c r="AF33" s="89"/>
      <c r="AG33" s="290"/>
      <c r="AH33" s="291"/>
      <c r="AI33" s="292"/>
      <c r="AJ33" s="293"/>
      <c r="AK33" s="294"/>
      <c r="AL33" s="295"/>
      <c r="AM33" s="295"/>
      <c r="AN33" s="295"/>
      <c r="AO33" s="295"/>
      <c r="AP33" s="295"/>
      <c r="AQ33" s="295"/>
      <c r="AR33" s="293"/>
      <c r="AS33" s="294"/>
      <c r="AT33" s="295"/>
      <c r="AU33" s="293"/>
      <c r="AV33" s="294"/>
      <c r="AW33" s="296"/>
      <c r="AX33" s="296"/>
      <c r="AY33" s="295"/>
      <c r="AZ33" s="295"/>
      <c r="BA33" s="293"/>
      <c r="BB33" s="297"/>
      <c r="BC33" s="296"/>
      <c r="BD33" s="296"/>
      <c r="BE33" s="296"/>
      <c r="BF33" s="296"/>
      <c r="BG33" s="296"/>
      <c r="BH33" s="298"/>
      <c r="BM33" s="76" t="s">
        <v>276</v>
      </c>
    </row>
    <row r="34" spans="1:65" ht="18.75" customHeight="1">
      <c r="A34" s="4">
        <v>29</v>
      </c>
      <c r="B34" s="95"/>
      <c r="C34" s="299"/>
      <c r="D34" s="300"/>
      <c r="E34" s="301"/>
      <c r="F34" s="302"/>
      <c r="G34" s="303"/>
      <c r="H34" s="304"/>
      <c r="I34" s="304"/>
      <c r="J34" s="304"/>
      <c r="K34" s="304"/>
      <c r="L34" s="304"/>
      <c r="M34" s="304"/>
      <c r="N34" s="302"/>
      <c r="O34" s="303"/>
      <c r="P34" s="304"/>
      <c r="Q34" s="302"/>
      <c r="R34" s="303"/>
      <c r="S34" s="305"/>
      <c r="T34" s="305"/>
      <c r="U34" s="305"/>
      <c r="V34" s="305"/>
      <c r="W34" s="306"/>
      <c r="X34" s="307"/>
      <c r="Y34" s="305"/>
      <c r="Z34" s="305"/>
      <c r="AA34" s="305"/>
      <c r="AB34" s="305"/>
      <c r="AC34" s="305"/>
      <c r="AD34" s="308"/>
      <c r="AE34" s="4">
        <v>29</v>
      </c>
      <c r="AF34" s="89"/>
      <c r="AG34" s="290"/>
      <c r="AH34" s="291"/>
      <c r="AI34" s="292"/>
      <c r="AJ34" s="293"/>
      <c r="AK34" s="294"/>
      <c r="AL34" s="295"/>
      <c r="AM34" s="295"/>
      <c r="AN34" s="295"/>
      <c r="AO34" s="295"/>
      <c r="AP34" s="295"/>
      <c r="AQ34" s="295"/>
      <c r="AR34" s="293"/>
      <c r="AS34" s="294"/>
      <c r="AT34" s="295"/>
      <c r="AU34" s="293"/>
      <c r="AV34" s="294"/>
      <c r="AW34" s="296"/>
      <c r="AX34" s="296"/>
      <c r="AY34" s="295"/>
      <c r="AZ34" s="295"/>
      <c r="BA34" s="293"/>
      <c r="BB34" s="297"/>
      <c r="BC34" s="296"/>
      <c r="BD34" s="296"/>
      <c r="BE34" s="296"/>
      <c r="BF34" s="296"/>
      <c r="BG34" s="296"/>
      <c r="BH34" s="298"/>
      <c r="BM34" s="76" t="s">
        <v>277</v>
      </c>
    </row>
    <row r="35" spans="1:65" ht="18.75" customHeight="1">
      <c r="A35" s="4">
        <v>30</v>
      </c>
      <c r="B35" s="95"/>
      <c r="C35" s="299"/>
      <c r="D35" s="300"/>
      <c r="E35" s="301"/>
      <c r="F35" s="302"/>
      <c r="G35" s="303"/>
      <c r="H35" s="304"/>
      <c r="I35" s="304"/>
      <c r="J35" s="304"/>
      <c r="K35" s="304"/>
      <c r="L35" s="304"/>
      <c r="M35" s="304"/>
      <c r="N35" s="302"/>
      <c r="O35" s="303"/>
      <c r="P35" s="304"/>
      <c r="Q35" s="302"/>
      <c r="R35" s="303"/>
      <c r="S35" s="305"/>
      <c r="T35" s="305"/>
      <c r="U35" s="305"/>
      <c r="V35" s="305"/>
      <c r="W35" s="306"/>
      <c r="X35" s="307"/>
      <c r="Y35" s="305"/>
      <c r="Z35" s="305"/>
      <c r="AA35" s="305"/>
      <c r="AB35" s="305"/>
      <c r="AC35" s="305"/>
      <c r="AD35" s="308"/>
      <c r="AE35" s="4">
        <v>30</v>
      </c>
      <c r="AF35" s="89"/>
      <c r="AG35" s="290"/>
      <c r="AH35" s="291"/>
      <c r="AI35" s="292"/>
      <c r="AJ35" s="293"/>
      <c r="AK35" s="294"/>
      <c r="AL35" s="295"/>
      <c r="AM35" s="295"/>
      <c r="AN35" s="295"/>
      <c r="AO35" s="295"/>
      <c r="AP35" s="295"/>
      <c r="AQ35" s="295"/>
      <c r="AR35" s="293"/>
      <c r="AS35" s="294"/>
      <c r="AT35" s="295"/>
      <c r="AU35" s="293"/>
      <c r="AV35" s="294"/>
      <c r="AW35" s="296"/>
      <c r="AX35" s="296"/>
      <c r="AY35" s="295"/>
      <c r="AZ35" s="295"/>
      <c r="BA35" s="293"/>
      <c r="BB35" s="297"/>
      <c r="BC35" s="296"/>
      <c r="BD35" s="296"/>
      <c r="BE35" s="296"/>
      <c r="BF35" s="296"/>
      <c r="BG35" s="296"/>
      <c r="BH35" s="298"/>
      <c r="BM35" s="76" t="s">
        <v>278</v>
      </c>
    </row>
    <row r="36" spans="1:65" ht="18.75" customHeight="1">
      <c r="A36" s="4">
        <v>31</v>
      </c>
      <c r="B36" s="95"/>
      <c r="C36" s="299"/>
      <c r="D36" s="300"/>
      <c r="E36" s="301"/>
      <c r="F36" s="302"/>
      <c r="G36" s="303"/>
      <c r="H36" s="304"/>
      <c r="I36" s="304"/>
      <c r="J36" s="304"/>
      <c r="K36" s="304"/>
      <c r="L36" s="304"/>
      <c r="M36" s="304"/>
      <c r="N36" s="302"/>
      <c r="O36" s="303"/>
      <c r="P36" s="304"/>
      <c r="Q36" s="302"/>
      <c r="R36" s="303"/>
      <c r="S36" s="305"/>
      <c r="T36" s="305"/>
      <c r="U36" s="305"/>
      <c r="V36" s="305"/>
      <c r="W36" s="306"/>
      <c r="X36" s="307"/>
      <c r="Y36" s="305"/>
      <c r="Z36" s="305"/>
      <c r="AA36" s="305"/>
      <c r="AB36" s="305"/>
      <c r="AC36" s="305"/>
      <c r="AD36" s="308"/>
      <c r="AE36" s="4">
        <v>31</v>
      </c>
      <c r="AF36" s="89"/>
      <c r="AG36" s="290"/>
      <c r="AH36" s="291"/>
      <c r="AI36" s="292"/>
      <c r="AJ36" s="293"/>
      <c r="AK36" s="294"/>
      <c r="AL36" s="295"/>
      <c r="AM36" s="295"/>
      <c r="AN36" s="295"/>
      <c r="AO36" s="295"/>
      <c r="AP36" s="295"/>
      <c r="AQ36" s="295"/>
      <c r="AR36" s="293"/>
      <c r="AS36" s="294"/>
      <c r="AT36" s="295"/>
      <c r="AU36" s="293"/>
      <c r="AV36" s="294"/>
      <c r="AW36" s="296"/>
      <c r="AX36" s="296"/>
      <c r="AY36" s="295"/>
      <c r="AZ36" s="295"/>
      <c r="BA36" s="293"/>
      <c r="BB36" s="297"/>
      <c r="BC36" s="296"/>
      <c r="BD36" s="296"/>
      <c r="BE36" s="296"/>
      <c r="BF36" s="296"/>
      <c r="BG36" s="296"/>
      <c r="BH36" s="298"/>
      <c r="BM36" s="1" t="s">
        <v>279</v>
      </c>
    </row>
    <row r="37" spans="1:65" ht="18.75" customHeight="1">
      <c r="A37" s="4">
        <v>32</v>
      </c>
      <c r="B37" s="95"/>
      <c r="C37" s="299"/>
      <c r="D37" s="300"/>
      <c r="E37" s="301"/>
      <c r="F37" s="302"/>
      <c r="G37" s="303"/>
      <c r="H37" s="304"/>
      <c r="I37" s="304"/>
      <c r="J37" s="304"/>
      <c r="K37" s="304"/>
      <c r="L37" s="304"/>
      <c r="M37" s="304"/>
      <c r="N37" s="302"/>
      <c r="O37" s="303"/>
      <c r="P37" s="304"/>
      <c r="Q37" s="302"/>
      <c r="R37" s="303"/>
      <c r="S37" s="305"/>
      <c r="T37" s="305"/>
      <c r="U37" s="305"/>
      <c r="V37" s="305"/>
      <c r="W37" s="306"/>
      <c r="X37" s="307"/>
      <c r="Y37" s="305"/>
      <c r="Z37" s="305"/>
      <c r="AA37" s="305"/>
      <c r="AB37" s="305"/>
      <c r="AC37" s="305"/>
      <c r="AD37" s="308"/>
      <c r="AE37" s="4">
        <v>32</v>
      </c>
      <c r="AF37" s="89"/>
      <c r="AG37" s="290"/>
      <c r="AH37" s="291"/>
      <c r="AI37" s="292"/>
      <c r="AJ37" s="293"/>
      <c r="AK37" s="294"/>
      <c r="AL37" s="295"/>
      <c r="AM37" s="295"/>
      <c r="AN37" s="295"/>
      <c r="AO37" s="295"/>
      <c r="AP37" s="295"/>
      <c r="AQ37" s="295"/>
      <c r="AR37" s="293"/>
      <c r="AS37" s="294"/>
      <c r="AT37" s="295"/>
      <c r="AU37" s="293"/>
      <c r="AV37" s="294"/>
      <c r="AW37" s="296"/>
      <c r="AX37" s="296"/>
      <c r="AY37" s="295"/>
      <c r="AZ37" s="295"/>
      <c r="BA37" s="293"/>
      <c r="BB37" s="297"/>
      <c r="BC37" s="296"/>
      <c r="BD37" s="296"/>
      <c r="BE37" s="296"/>
      <c r="BF37" s="296"/>
      <c r="BG37" s="296"/>
      <c r="BH37" s="298"/>
      <c r="BM37" s="1" t="s">
        <v>280</v>
      </c>
    </row>
    <row r="38" spans="1:65" ht="18.75" customHeight="1">
      <c r="A38" s="4">
        <v>33</v>
      </c>
      <c r="B38" s="95"/>
      <c r="C38" s="299"/>
      <c r="D38" s="300"/>
      <c r="E38" s="301"/>
      <c r="F38" s="302"/>
      <c r="G38" s="303"/>
      <c r="H38" s="304"/>
      <c r="I38" s="304"/>
      <c r="J38" s="304"/>
      <c r="K38" s="304"/>
      <c r="L38" s="304"/>
      <c r="M38" s="304"/>
      <c r="N38" s="302"/>
      <c r="O38" s="303"/>
      <c r="P38" s="304"/>
      <c r="Q38" s="302"/>
      <c r="R38" s="303"/>
      <c r="S38" s="305"/>
      <c r="T38" s="305"/>
      <c r="U38" s="305"/>
      <c r="V38" s="305"/>
      <c r="W38" s="306"/>
      <c r="X38" s="307"/>
      <c r="Y38" s="305"/>
      <c r="Z38" s="305"/>
      <c r="AA38" s="305"/>
      <c r="AB38" s="305"/>
      <c r="AC38" s="305"/>
      <c r="AD38" s="308"/>
      <c r="AE38" s="4">
        <v>33</v>
      </c>
      <c r="AF38" s="89"/>
      <c r="AG38" s="290"/>
      <c r="AH38" s="291"/>
      <c r="AI38" s="292"/>
      <c r="AJ38" s="293"/>
      <c r="AK38" s="294"/>
      <c r="AL38" s="295"/>
      <c r="AM38" s="295"/>
      <c r="AN38" s="295"/>
      <c r="AO38" s="295"/>
      <c r="AP38" s="295"/>
      <c r="AQ38" s="295"/>
      <c r="AR38" s="293"/>
      <c r="AS38" s="294"/>
      <c r="AT38" s="295"/>
      <c r="AU38" s="293"/>
      <c r="AV38" s="294"/>
      <c r="AW38" s="296"/>
      <c r="AX38" s="296"/>
      <c r="AY38" s="295"/>
      <c r="AZ38" s="295"/>
      <c r="BA38" s="293"/>
      <c r="BB38" s="297"/>
      <c r="BC38" s="296"/>
      <c r="BD38" s="296"/>
      <c r="BE38" s="296"/>
      <c r="BF38" s="296"/>
      <c r="BG38" s="296"/>
      <c r="BH38" s="298"/>
      <c r="BM38" s="1" t="s">
        <v>281</v>
      </c>
    </row>
    <row r="39" spans="1:65" ht="18.75" customHeight="1">
      <c r="A39" s="4">
        <v>34</v>
      </c>
      <c r="B39" s="95"/>
      <c r="C39" s="299"/>
      <c r="D39" s="300"/>
      <c r="E39" s="301"/>
      <c r="F39" s="302"/>
      <c r="G39" s="303"/>
      <c r="H39" s="304"/>
      <c r="I39" s="304"/>
      <c r="J39" s="304"/>
      <c r="K39" s="304"/>
      <c r="L39" s="304"/>
      <c r="M39" s="304"/>
      <c r="N39" s="302"/>
      <c r="O39" s="303"/>
      <c r="P39" s="304"/>
      <c r="Q39" s="302"/>
      <c r="R39" s="303"/>
      <c r="S39" s="305"/>
      <c r="T39" s="305"/>
      <c r="U39" s="305"/>
      <c r="V39" s="305"/>
      <c r="W39" s="306"/>
      <c r="X39" s="307"/>
      <c r="Y39" s="305"/>
      <c r="Z39" s="305"/>
      <c r="AA39" s="305"/>
      <c r="AB39" s="305"/>
      <c r="AC39" s="305"/>
      <c r="AD39" s="308"/>
      <c r="AE39" s="4">
        <v>34</v>
      </c>
      <c r="AF39" s="89"/>
      <c r="AG39" s="290"/>
      <c r="AH39" s="291"/>
      <c r="AI39" s="292"/>
      <c r="AJ39" s="293"/>
      <c r="AK39" s="294"/>
      <c r="AL39" s="295"/>
      <c r="AM39" s="295"/>
      <c r="AN39" s="295"/>
      <c r="AO39" s="295"/>
      <c r="AP39" s="295"/>
      <c r="AQ39" s="295"/>
      <c r="AR39" s="293"/>
      <c r="AS39" s="294"/>
      <c r="AT39" s="295"/>
      <c r="AU39" s="293"/>
      <c r="AV39" s="294"/>
      <c r="AW39" s="296"/>
      <c r="AX39" s="296"/>
      <c r="AY39" s="295"/>
      <c r="AZ39" s="295"/>
      <c r="BA39" s="293"/>
      <c r="BB39" s="297"/>
      <c r="BC39" s="296"/>
      <c r="BD39" s="296"/>
      <c r="BE39" s="296"/>
      <c r="BF39" s="296"/>
      <c r="BG39" s="296"/>
      <c r="BH39" s="298"/>
      <c r="BM39" s="1" t="s">
        <v>282</v>
      </c>
    </row>
    <row r="40" spans="1:65" ht="18.75" customHeight="1">
      <c r="A40" s="4">
        <v>35</v>
      </c>
      <c r="B40" s="95"/>
      <c r="C40" s="299"/>
      <c r="D40" s="300"/>
      <c r="E40" s="301"/>
      <c r="F40" s="302"/>
      <c r="G40" s="303"/>
      <c r="H40" s="304"/>
      <c r="I40" s="304"/>
      <c r="J40" s="304"/>
      <c r="K40" s="304"/>
      <c r="L40" s="304"/>
      <c r="M40" s="304"/>
      <c r="N40" s="302"/>
      <c r="O40" s="303"/>
      <c r="P40" s="304"/>
      <c r="Q40" s="302"/>
      <c r="R40" s="303"/>
      <c r="S40" s="305"/>
      <c r="T40" s="305"/>
      <c r="U40" s="305"/>
      <c r="V40" s="305"/>
      <c r="W40" s="306"/>
      <c r="X40" s="307"/>
      <c r="Y40" s="305"/>
      <c r="Z40" s="305"/>
      <c r="AA40" s="305"/>
      <c r="AB40" s="305"/>
      <c r="AC40" s="305"/>
      <c r="AD40" s="308"/>
      <c r="AE40" s="4">
        <v>35</v>
      </c>
      <c r="AF40" s="89"/>
      <c r="AG40" s="290"/>
      <c r="AH40" s="291"/>
      <c r="AI40" s="292"/>
      <c r="AJ40" s="293"/>
      <c r="AK40" s="294"/>
      <c r="AL40" s="295"/>
      <c r="AM40" s="295"/>
      <c r="AN40" s="295"/>
      <c r="AO40" s="295"/>
      <c r="AP40" s="295"/>
      <c r="AQ40" s="295"/>
      <c r="AR40" s="293"/>
      <c r="AS40" s="294"/>
      <c r="AT40" s="295"/>
      <c r="AU40" s="293"/>
      <c r="AV40" s="294"/>
      <c r="AW40" s="296"/>
      <c r="AX40" s="296"/>
      <c r="AY40" s="295"/>
      <c r="AZ40" s="295"/>
      <c r="BA40" s="293"/>
      <c r="BB40" s="297"/>
      <c r="BC40" s="296"/>
      <c r="BD40" s="296"/>
      <c r="BE40" s="296"/>
      <c r="BF40" s="296"/>
      <c r="BG40" s="296"/>
      <c r="BH40" s="298"/>
      <c r="BM40" s="1" t="s">
        <v>283</v>
      </c>
    </row>
    <row r="41" spans="1:65" ht="18.75" customHeight="1">
      <c r="A41" s="4">
        <v>36</v>
      </c>
      <c r="B41" s="95"/>
      <c r="C41" s="299"/>
      <c r="D41" s="300"/>
      <c r="E41" s="301"/>
      <c r="F41" s="302"/>
      <c r="G41" s="303"/>
      <c r="H41" s="304"/>
      <c r="I41" s="304"/>
      <c r="J41" s="304"/>
      <c r="K41" s="304"/>
      <c r="L41" s="304"/>
      <c r="M41" s="304"/>
      <c r="N41" s="302"/>
      <c r="O41" s="303"/>
      <c r="P41" s="304"/>
      <c r="Q41" s="302"/>
      <c r="R41" s="303"/>
      <c r="S41" s="305"/>
      <c r="T41" s="305"/>
      <c r="U41" s="305"/>
      <c r="V41" s="305"/>
      <c r="W41" s="306"/>
      <c r="X41" s="307"/>
      <c r="Y41" s="305"/>
      <c r="Z41" s="305"/>
      <c r="AA41" s="305"/>
      <c r="AB41" s="305"/>
      <c r="AC41" s="305"/>
      <c r="AD41" s="308"/>
      <c r="AE41" s="4">
        <v>36</v>
      </c>
      <c r="AF41" s="89"/>
      <c r="AG41" s="290"/>
      <c r="AH41" s="291"/>
      <c r="AI41" s="292"/>
      <c r="AJ41" s="293"/>
      <c r="AK41" s="294"/>
      <c r="AL41" s="295"/>
      <c r="AM41" s="295"/>
      <c r="AN41" s="295"/>
      <c r="AO41" s="295"/>
      <c r="AP41" s="295"/>
      <c r="AQ41" s="295"/>
      <c r="AR41" s="293"/>
      <c r="AS41" s="294"/>
      <c r="AT41" s="295"/>
      <c r="AU41" s="293"/>
      <c r="AV41" s="294"/>
      <c r="AW41" s="296"/>
      <c r="AX41" s="296"/>
      <c r="AY41" s="295"/>
      <c r="AZ41" s="295"/>
      <c r="BA41" s="293"/>
      <c r="BB41" s="297"/>
      <c r="BC41" s="296"/>
      <c r="BD41" s="296"/>
      <c r="BE41" s="296"/>
      <c r="BF41" s="296"/>
      <c r="BG41" s="296"/>
      <c r="BH41" s="298"/>
      <c r="BM41" s="1" t="s">
        <v>284</v>
      </c>
    </row>
    <row r="42" spans="1:65" ht="18.75" customHeight="1">
      <c r="A42" s="4">
        <v>37</v>
      </c>
      <c r="B42" s="95"/>
      <c r="C42" s="299"/>
      <c r="D42" s="300"/>
      <c r="E42" s="301"/>
      <c r="F42" s="302"/>
      <c r="G42" s="303"/>
      <c r="H42" s="304"/>
      <c r="I42" s="304"/>
      <c r="J42" s="304"/>
      <c r="K42" s="304"/>
      <c r="L42" s="304"/>
      <c r="M42" s="304"/>
      <c r="N42" s="302"/>
      <c r="O42" s="303"/>
      <c r="P42" s="304"/>
      <c r="Q42" s="302"/>
      <c r="R42" s="303"/>
      <c r="S42" s="305"/>
      <c r="T42" s="305"/>
      <c r="U42" s="305"/>
      <c r="V42" s="305"/>
      <c r="W42" s="306"/>
      <c r="X42" s="307"/>
      <c r="Y42" s="305"/>
      <c r="Z42" s="305"/>
      <c r="AA42" s="305"/>
      <c r="AB42" s="305"/>
      <c r="AC42" s="305"/>
      <c r="AD42" s="308"/>
      <c r="AE42" s="4">
        <v>37</v>
      </c>
      <c r="AF42" s="89"/>
      <c r="AG42" s="290"/>
      <c r="AH42" s="291"/>
      <c r="AI42" s="292"/>
      <c r="AJ42" s="293"/>
      <c r="AK42" s="294"/>
      <c r="AL42" s="295"/>
      <c r="AM42" s="295"/>
      <c r="AN42" s="295"/>
      <c r="AO42" s="295"/>
      <c r="AP42" s="295"/>
      <c r="AQ42" s="295"/>
      <c r="AR42" s="293"/>
      <c r="AS42" s="294"/>
      <c r="AT42" s="295"/>
      <c r="AU42" s="293"/>
      <c r="AV42" s="294"/>
      <c r="AW42" s="296"/>
      <c r="AX42" s="296"/>
      <c r="AY42" s="295"/>
      <c r="AZ42" s="295"/>
      <c r="BA42" s="293"/>
      <c r="BB42" s="297"/>
      <c r="BC42" s="296"/>
      <c r="BD42" s="296"/>
      <c r="BE42" s="296"/>
      <c r="BF42" s="296"/>
      <c r="BG42" s="296"/>
      <c r="BH42" s="298"/>
    </row>
    <row r="43" spans="1:65" ht="18.75" customHeight="1">
      <c r="A43" s="4">
        <v>38</v>
      </c>
      <c r="B43" s="95"/>
      <c r="C43" s="299"/>
      <c r="D43" s="300"/>
      <c r="E43" s="301"/>
      <c r="F43" s="302"/>
      <c r="G43" s="303"/>
      <c r="H43" s="304"/>
      <c r="I43" s="304"/>
      <c r="J43" s="304"/>
      <c r="K43" s="304"/>
      <c r="L43" s="304"/>
      <c r="M43" s="304"/>
      <c r="N43" s="302"/>
      <c r="O43" s="303"/>
      <c r="P43" s="304"/>
      <c r="Q43" s="302"/>
      <c r="R43" s="303"/>
      <c r="S43" s="305"/>
      <c r="T43" s="305"/>
      <c r="U43" s="305"/>
      <c r="V43" s="305"/>
      <c r="W43" s="306"/>
      <c r="X43" s="307"/>
      <c r="Y43" s="305"/>
      <c r="Z43" s="305"/>
      <c r="AA43" s="305"/>
      <c r="AB43" s="305"/>
      <c r="AC43" s="305"/>
      <c r="AD43" s="308"/>
      <c r="AE43" s="4">
        <v>38</v>
      </c>
      <c r="AF43" s="89"/>
      <c r="AG43" s="290"/>
      <c r="AH43" s="291"/>
      <c r="AI43" s="292"/>
      <c r="AJ43" s="293"/>
      <c r="AK43" s="294"/>
      <c r="AL43" s="295"/>
      <c r="AM43" s="295"/>
      <c r="AN43" s="295"/>
      <c r="AO43" s="295"/>
      <c r="AP43" s="295"/>
      <c r="AQ43" s="295"/>
      <c r="AR43" s="293"/>
      <c r="AS43" s="294"/>
      <c r="AT43" s="295"/>
      <c r="AU43" s="293"/>
      <c r="AV43" s="294"/>
      <c r="AW43" s="296"/>
      <c r="AX43" s="296"/>
      <c r="AY43" s="295"/>
      <c r="AZ43" s="295"/>
      <c r="BA43" s="293"/>
      <c r="BB43" s="297"/>
      <c r="BC43" s="296"/>
      <c r="BD43" s="296"/>
      <c r="BE43" s="296"/>
      <c r="BF43" s="296"/>
      <c r="BG43" s="296"/>
      <c r="BH43" s="298"/>
    </row>
    <row r="44" spans="1:65" ht="18.75" customHeight="1">
      <c r="A44" s="4">
        <v>39</v>
      </c>
      <c r="B44" s="95"/>
      <c r="C44" s="299"/>
      <c r="D44" s="300"/>
      <c r="E44" s="301"/>
      <c r="F44" s="302"/>
      <c r="G44" s="303"/>
      <c r="H44" s="304"/>
      <c r="I44" s="304"/>
      <c r="J44" s="304"/>
      <c r="K44" s="304"/>
      <c r="L44" s="304"/>
      <c r="M44" s="304"/>
      <c r="N44" s="302"/>
      <c r="O44" s="303"/>
      <c r="P44" s="304"/>
      <c r="Q44" s="302"/>
      <c r="R44" s="303"/>
      <c r="S44" s="305"/>
      <c r="T44" s="305"/>
      <c r="U44" s="305"/>
      <c r="V44" s="305"/>
      <c r="W44" s="306"/>
      <c r="X44" s="307"/>
      <c r="Y44" s="305"/>
      <c r="Z44" s="305"/>
      <c r="AA44" s="305"/>
      <c r="AB44" s="305"/>
      <c r="AC44" s="305"/>
      <c r="AD44" s="308"/>
      <c r="AE44" s="4">
        <v>39</v>
      </c>
      <c r="AF44" s="89"/>
      <c r="AG44" s="290"/>
      <c r="AH44" s="291"/>
      <c r="AI44" s="292"/>
      <c r="AJ44" s="293"/>
      <c r="AK44" s="294"/>
      <c r="AL44" s="295"/>
      <c r="AM44" s="295"/>
      <c r="AN44" s="295"/>
      <c r="AO44" s="295"/>
      <c r="AP44" s="295"/>
      <c r="AQ44" s="295"/>
      <c r="AR44" s="293"/>
      <c r="AS44" s="294"/>
      <c r="AT44" s="295"/>
      <c r="AU44" s="293"/>
      <c r="AV44" s="294"/>
      <c r="AW44" s="296"/>
      <c r="AX44" s="296"/>
      <c r="AY44" s="295"/>
      <c r="AZ44" s="295"/>
      <c r="BA44" s="293"/>
      <c r="BB44" s="297"/>
      <c r="BC44" s="296"/>
      <c r="BD44" s="296"/>
      <c r="BE44" s="296"/>
      <c r="BF44" s="296"/>
      <c r="BG44" s="296"/>
      <c r="BH44" s="298"/>
    </row>
    <row r="45" spans="1:65" ht="18.75" customHeight="1" thickBot="1">
      <c r="A45" s="78">
        <v>40</v>
      </c>
      <c r="B45" s="96"/>
      <c r="C45" s="280"/>
      <c r="D45" s="281"/>
      <c r="E45" s="282"/>
      <c r="F45" s="283"/>
      <c r="G45" s="284"/>
      <c r="H45" s="285"/>
      <c r="I45" s="285"/>
      <c r="J45" s="285"/>
      <c r="K45" s="285"/>
      <c r="L45" s="285"/>
      <c r="M45" s="285"/>
      <c r="N45" s="283"/>
      <c r="O45" s="284"/>
      <c r="P45" s="285"/>
      <c r="Q45" s="283"/>
      <c r="R45" s="284"/>
      <c r="S45" s="286"/>
      <c r="T45" s="286"/>
      <c r="U45" s="286"/>
      <c r="V45" s="286"/>
      <c r="W45" s="287"/>
      <c r="X45" s="288"/>
      <c r="Y45" s="286"/>
      <c r="Z45" s="286"/>
      <c r="AA45" s="286"/>
      <c r="AB45" s="286"/>
      <c r="AC45" s="286"/>
      <c r="AD45" s="289"/>
      <c r="AE45" s="78">
        <v>40</v>
      </c>
      <c r="AF45" s="90"/>
      <c r="AG45" s="271"/>
      <c r="AH45" s="272"/>
      <c r="AI45" s="273"/>
      <c r="AJ45" s="274"/>
      <c r="AK45" s="275"/>
      <c r="AL45" s="276"/>
      <c r="AM45" s="276"/>
      <c r="AN45" s="276"/>
      <c r="AO45" s="276"/>
      <c r="AP45" s="276"/>
      <c r="AQ45" s="276"/>
      <c r="AR45" s="274"/>
      <c r="AS45" s="275"/>
      <c r="AT45" s="276"/>
      <c r="AU45" s="274"/>
      <c r="AV45" s="275"/>
      <c r="AW45" s="277"/>
      <c r="AX45" s="277"/>
      <c r="AY45" s="276"/>
      <c r="AZ45" s="276"/>
      <c r="BA45" s="274"/>
      <c r="BB45" s="278"/>
      <c r="BC45" s="277"/>
      <c r="BD45" s="277"/>
      <c r="BE45" s="277"/>
      <c r="BF45" s="277"/>
      <c r="BG45" s="277"/>
      <c r="BH45" s="279"/>
    </row>
    <row r="46" spans="1:65" ht="18" customHeight="1"/>
    <row r="47" spans="1:65" ht="18" customHeight="1"/>
    <row r="48" spans="1:65" ht="18" customHeight="1"/>
    <row r="49" ht="18" customHeight="1"/>
    <row r="50" ht="18" customHeight="1"/>
    <row r="51" ht="18" customHeight="1"/>
  </sheetData>
  <sheetProtection selectLockedCells="1"/>
  <mergeCells count="498">
    <mergeCell ref="A1:AD1"/>
    <mergeCell ref="AE1:BH1"/>
    <mergeCell ref="A3:F3"/>
    <mergeCell ref="G3:AD3"/>
    <mergeCell ref="AE3:AJ3"/>
    <mergeCell ref="AK3:BH3"/>
    <mergeCell ref="AG5:AH5"/>
    <mergeCell ref="AI5:AJ5"/>
    <mergeCell ref="AK5:AR5"/>
    <mergeCell ref="AS5:AU5"/>
    <mergeCell ref="AV5:BA5"/>
    <mergeCell ref="BB5:BH5"/>
    <mergeCell ref="C5:D5"/>
    <mergeCell ref="E5:F5"/>
    <mergeCell ref="G5:N5"/>
    <mergeCell ref="O5:Q5"/>
    <mergeCell ref="R5:W5"/>
    <mergeCell ref="X5:AD5"/>
    <mergeCell ref="AG6:AH6"/>
    <mergeCell ref="AI6:AJ6"/>
    <mergeCell ref="AK6:AR6"/>
    <mergeCell ref="AS6:AU6"/>
    <mergeCell ref="AV6:BA6"/>
    <mergeCell ref="BB6:BH6"/>
    <mergeCell ref="C6:D6"/>
    <mergeCell ref="E6:F6"/>
    <mergeCell ref="G6:N6"/>
    <mergeCell ref="O6:Q6"/>
    <mergeCell ref="R6:W6"/>
    <mergeCell ref="X6:AD6"/>
    <mergeCell ref="AG7:AH7"/>
    <mergeCell ref="AI7:AJ7"/>
    <mergeCell ref="AK7:AR7"/>
    <mergeCell ref="AS7:AU7"/>
    <mergeCell ref="AV7:BA7"/>
    <mergeCell ref="BB7:BH7"/>
    <mergeCell ref="C7:D7"/>
    <mergeCell ref="E7:F7"/>
    <mergeCell ref="G7:N7"/>
    <mergeCell ref="O7:Q7"/>
    <mergeCell ref="R7:W7"/>
    <mergeCell ref="X7:AD7"/>
    <mergeCell ref="AG8:AH8"/>
    <mergeCell ref="AI8:AJ8"/>
    <mergeCell ref="AK8:AR8"/>
    <mergeCell ref="AS8:AU8"/>
    <mergeCell ref="AV8:BA8"/>
    <mergeCell ref="BB8:BH8"/>
    <mergeCell ref="C8:D8"/>
    <mergeCell ref="E8:F8"/>
    <mergeCell ref="G8:N8"/>
    <mergeCell ref="O8:Q8"/>
    <mergeCell ref="R8:W8"/>
    <mergeCell ref="X8:AD8"/>
    <mergeCell ref="AG9:AH9"/>
    <mergeCell ref="AI9:AJ9"/>
    <mergeCell ref="AK9:AR9"/>
    <mergeCell ref="AS9:AU9"/>
    <mergeCell ref="AV9:BA9"/>
    <mergeCell ref="BB9:BH9"/>
    <mergeCell ref="C9:D9"/>
    <mergeCell ref="E9:F9"/>
    <mergeCell ref="G9:N9"/>
    <mergeCell ref="O9:Q9"/>
    <mergeCell ref="R9:W9"/>
    <mergeCell ref="X9:AD9"/>
    <mergeCell ref="AG10:AH10"/>
    <mergeCell ref="AI10:AJ10"/>
    <mergeCell ref="AK10:AR10"/>
    <mergeCell ref="AS10:AU10"/>
    <mergeCell ref="AV10:BA10"/>
    <mergeCell ref="BB10:BH10"/>
    <mergeCell ref="C10:D10"/>
    <mergeCell ref="E10:F10"/>
    <mergeCell ref="G10:N10"/>
    <mergeCell ref="O10:Q10"/>
    <mergeCell ref="R10:W10"/>
    <mergeCell ref="X10:AD10"/>
    <mergeCell ref="AG11:AH11"/>
    <mergeCell ref="AI11:AJ11"/>
    <mergeCell ref="AK11:AR11"/>
    <mergeCell ref="AS11:AU11"/>
    <mergeCell ref="AV11:BA11"/>
    <mergeCell ref="BB11:BH11"/>
    <mergeCell ref="C11:D11"/>
    <mergeCell ref="E11:F11"/>
    <mergeCell ref="G11:N11"/>
    <mergeCell ref="O11:Q11"/>
    <mergeCell ref="R11:W11"/>
    <mergeCell ref="X11:AD11"/>
    <mergeCell ref="AG12:AH12"/>
    <mergeCell ref="AI12:AJ12"/>
    <mergeCell ref="AK12:AR12"/>
    <mergeCell ref="AS12:AU12"/>
    <mergeCell ref="AV12:BA12"/>
    <mergeCell ref="BB12:BH12"/>
    <mergeCell ref="C12:D12"/>
    <mergeCell ref="E12:F12"/>
    <mergeCell ref="G12:N12"/>
    <mergeCell ref="O12:Q12"/>
    <mergeCell ref="R12:W12"/>
    <mergeCell ref="X12:AD12"/>
    <mergeCell ref="AG13:AH13"/>
    <mergeCell ref="AI13:AJ13"/>
    <mergeCell ref="AK13:AR13"/>
    <mergeCell ref="AS13:AU13"/>
    <mergeCell ref="AV13:BA13"/>
    <mergeCell ref="BB13:BH13"/>
    <mergeCell ref="C13:D13"/>
    <mergeCell ref="E13:F13"/>
    <mergeCell ref="G13:N13"/>
    <mergeCell ref="O13:Q13"/>
    <mergeCell ref="R13:W13"/>
    <mergeCell ref="X13:AD13"/>
    <mergeCell ref="AG14:AH14"/>
    <mergeCell ref="AI14:AJ14"/>
    <mergeCell ref="AK14:AR14"/>
    <mergeCell ref="AS14:AU14"/>
    <mergeCell ref="AV14:BA14"/>
    <mergeCell ref="BB14:BH14"/>
    <mergeCell ref="C14:D14"/>
    <mergeCell ref="E14:F14"/>
    <mergeCell ref="G14:N14"/>
    <mergeCell ref="O14:Q14"/>
    <mergeCell ref="R14:W14"/>
    <mergeCell ref="X14:AD14"/>
    <mergeCell ref="AG15:AH15"/>
    <mergeCell ref="AI15:AJ15"/>
    <mergeCell ref="AK15:AR15"/>
    <mergeCell ref="AS15:AU15"/>
    <mergeCell ref="AV15:BA15"/>
    <mergeCell ref="BB15:BH15"/>
    <mergeCell ref="C15:D15"/>
    <mergeCell ref="E15:F15"/>
    <mergeCell ref="G15:N15"/>
    <mergeCell ref="O15:Q15"/>
    <mergeCell ref="R15:W15"/>
    <mergeCell ref="X15:AD15"/>
    <mergeCell ref="AG16:AH16"/>
    <mergeCell ref="AI16:AJ16"/>
    <mergeCell ref="AK16:AR16"/>
    <mergeCell ref="AS16:AU16"/>
    <mergeCell ref="AV16:BA16"/>
    <mergeCell ref="BB16:BH16"/>
    <mergeCell ref="C16:D16"/>
    <mergeCell ref="E16:F16"/>
    <mergeCell ref="G16:N16"/>
    <mergeCell ref="O16:Q16"/>
    <mergeCell ref="R16:W16"/>
    <mergeCell ref="X16:AD16"/>
    <mergeCell ref="AG17:AH17"/>
    <mergeCell ref="AI17:AJ17"/>
    <mergeCell ref="AK17:AR17"/>
    <mergeCell ref="AS17:AU17"/>
    <mergeCell ref="AV17:BA17"/>
    <mergeCell ref="BB17:BH17"/>
    <mergeCell ref="C17:D17"/>
    <mergeCell ref="E17:F17"/>
    <mergeCell ref="G17:N17"/>
    <mergeCell ref="O17:Q17"/>
    <mergeCell ref="R17:W17"/>
    <mergeCell ref="X17:AD17"/>
    <mergeCell ref="AG18:AH18"/>
    <mergeCell ref="AI18:AJ18"/>
    <mergeCell ref="AK18:AR18"/>
    <mergeCell ref="AS18:AU18"/>
    <mergeCell ref="AV18:BA18"/>
    <mergeCell ref="BB18:BH18"/>
    <mergeCell ref="C18:D18"/>
    <mergeCell ref="E18:F18"/>
    <mergeCell ref="G18:N18"/>
    <mergeCell ref="O18:Q18"/>
    <mergeCell ref="R18:W18"/>
    <mergeCell ref="X18:AD18"/>
    <mergeCell ref="AG19:AH19"/>
    <mergeCell ref="AI19:AJ19"/>
    <mergeCell ref="AK19:AR19"/>
    <mergeCell ref="AS19:AU19"/>
    <mergeCell ref="AV19:BA19"/>
    <mergeCell ref="BB19:BH19"/>
    <mergeCell ref="C19:D19"/>
    <mergeCell ref="E19:F19"/>
    <mergeCell ref="G19:N19"/>
    <mergeCell ref="O19:Q19"/>
    <mergeCell ref="R19:W19"/>
    <mergeCell ref="X19:AD19"/>
    <mergeCell ref="AG20:AH20"/>
    <mergeCell ref="AI20:AJ20"/>
    <mergeCell ref="AK20:AR20"/>
    <mergeCell ref="AS20:AU20"/>
    <mergeCell ref="AV20:BA20"/>
    <mergeCell ref="BB20:BH20"/>
    <mergeCell ref="C20:D20"/>
    <mergeCell ref="E20:F20"/>
    <mergeCell ref="G20:N20"/>
    <mergeCell ref="O20:Q20"/>
    <mergeCell ref="R20:W20"/>
    <mergeCell ref="X20:AD20"/>
    <mergeCell ref="AG21:AH21"/>
    <mergeCell ref="AI21:AJ21"/>
    <mergeCell ref="AK21:AR21"/>
    <mergeCell ref="AS21:AU21"/>
    <mergeCell ref="AV21:BA21"/>
    <mergeCell ref="BB21:BH21"/>
    <mergeCell ref="C21:D21"/>
    <mergeCell ref="E21:F21"/>
    <mergeCell ref="G21:N21"/>
    <mergeCell ref="O21:Q21"/>
    <mergeCell ref="R21:W21"/>
    <mergeCell ref="X21:AD21"/>
    <mergeCell ref="AG22:AH22"/>
    <mergeCell ref="AI22:AJ22"/>
    <mergeCell ref="AK22:AR22"/>
    <mergeCell ref="AS22:AU22"/>
    <mergeCell ref="AV22:BA22"/>
    <mergeCell ref="BB22:BH22"/>
    <mergeCell ref="C22:D22"/>
    <mergeCell ref="E22:F22"/>
    <mergeCell ref="G22:N22"/>
    <mergeCell ref="O22:Q22"/>
    <mergeCell ref="R22:W22"/>
    <mergeCell ref="X22:AD22"/>
    <mergeCell ref="AG23:AH23"/>
    <mergeCell ref="AI23:AJ23"/>
    <mergeCell ref="AK23:AR23"/>
    <mergeCell ref="AS23:AU23"/>
    <mergeCell ref="AV23:BA23"/>
    <mergeCell ref="BB23:BH23"/>
    <mergeCell ref="C23:D23"/>
    <mergeCell ref="E23:F23"/>
    <mergeCell ref="G23:N23"/>
    <mergeCell ref="O23:Q23"/>
    <mergeCell ref="R23:W23"/>
    <mergeCell ref="X23:AD23"/>
    <mergeCell ref="AG24:AH24"/>
    <mergeCell ref="AI24:AJ24"/>
    <mergeCell ref="AK24:AR24"/>
    <mergeCell ref="AS24:AU24"/>
    <mergeCell ref="AV24:BA24"/>
    <mergeCell ref="BB24:BH24"/>
    <mergeCell ref="C24:D24"/>
    <mergeCell ref="E24:F24"/>
    <mergeCell ref="G24:N24"/>
    <mergeCell ref="O24:Q24"/>
    <mergeCell ref="R24:W24"/>
    <mergeCell ref="X24:AD24"/>
    <mergeCell ref="AG25:AH25"/>
    <mergeCell ref="AI25:AJ25"/>
    <mergeCell ref="AK25:AR25"/>
    <mergeCell ref="AS25:AU25"/>
    <mergeCell ref="AV25:BA25"/>
    <mergeCell ref="BB25:BH25"/>
    <mergeCell ref="C25:D25"/>
    <mergeCell ref="E25:F25"/>
    <mergeCell ref="G25:N25"/>
    <mergeCell ref="O25:Q25"/>
    <mergeCell ref="R25:W25"/>
    <mergeCell ref="X25:AD25"/>
    <mergeCell ref="AG26:AH26"/>
    <mergeCell ref="AI26:AJ26"/>
    <mergeCell ref="AK26:AR26"/>
    <mergeCell ref="AS26:AU26"/>
    <mergeCell ref="AV26:BA26"/>
    <mergeCell ref="BB26:BH26"/>
    <mergeCell ref="C26:D26"/>
    <mergeCell ref="E26:F26"/>
    <mergeCell ref="G26:N26"/>
    <mergeCell ref="O26:Q26"/>
    <mergeCell ref="R26:W26"/>
    <mergeCell ref="X26:AD26"/>
    <mergeCell ref="AG27:AH27"/>
    <mergeCell ref="AI27:AJ27"/>
    <mergeCell ref="AK27:AR27"/>
    <mergeCell ref="AS27:AU27"/>
    <mergeCell ref="AV27:BA27"/>
    <mergeCell ref="BB27:BH27"/>
    <mergeCell ref="C27:D27"/>
    <mergeCell ref="E27:F27"/>
    <mergeCell ref="G27:N27"/>
    <mergeCell ref="O27:Q27"/>
    <mergeCell ref="R27:W27"/>
    <mergeCell ref="X27:AD27"/>
    <mergeCell ref="AG28:AH28"/>
    <mergeCell ref="AI28:AJ28"/>
    <mergeCell ref="AK28:AR28"/>
    <mergeCell ref="AS28:AU28"/>
    <mergeCell ref="AV28:BA28"/>
    <mergeCell ref="BB28:BH28"/>
    <mergeCell ref="C28:D28"/>
    <mergeCell ref="E28:F28"/>
    <mergeCell ref="G28:N28"/>
    <mergeCell ref="O28:Q28"/>
    <mergeCell ref="R28:W28"/>
    <mergeCell ref="X28:AD28"/>
    <mergeCell ref="AG29:AH29"/>
    <mergeCell ref="AI29:AJ29"/>
    <mergeCell ref="AK29:AR29"/>
    <mergeCell ref="AS29:AU29"/>
    <mergeCell ref="AV29:BA29"/>
    <mergeCell ref="BB29:BH29"/>
    <mergeCell ref="C29:D29"/>
    <mergeCell ref="E29:F29"/>
    <mergeCell ref="G29:N29"/>
    <mergeCell ref="O29:Q29"/>
    <mergeCell ref="R29:W29"/>
    <mergeCell ref="X29:AD29"/>
    <mergeCell ref="AG30:AH30"/>
    <mergeCell ref="AI30:AJ30"/>
    <mergeCell ref="AK30:AR30"/>
    <mergeCell ref="AS30:AU30"/>
    <mergeCell ref="AV30:BA30"/>
    <mergeCell ref="BB30:BH30"/>
    <mergeCell ref="C30:D30"/>
    <mergeCell ref="E30:F30"/>
    <mergeCell ref="G30:N30"/>
    <mergeCell ref="O30:Q30"/>
    <mergeCell ref="R30:W30"/>
    <mergeCell ref="X30:AD30"/>
    <mergeCell ref="AG31:AH31"/>
    <mergeCell ref="AI31:AJ31"/>
    <mergeCell ref="AK31:AR31"/>
    <mergeCell ref="AS31:AU31"/>
    <mergeCell ref="AV31:BA31"/>
    <mergeCell ref="BB31:BH31"/>
    <mergeCell ref="C31:D31"/>
    <mergeCell ref="E31:F31"/>
    <mergeCell ref="G31:N31"/>
    <mergeCell ref="O31:Q31"/>
    <mergeCell ref="R31:W31"/>
    <mergeCell ref="X31:AD31"/>
    <mergeCell ref="AG32:AH32"/>
    <mergeCell ref="AI32:AJ32"/>
    <mergeCell ref="AK32:AR32"/>
    <mergeCell ref="AS32:AU32"/>
    <mergeCell ref="AV32:BA32"/>
    <mergeCell ref="BB32:BH32"/>
    <mergeCell ref="C32:D32"/>
    <mergeCell ref="E32:F32"/>
    <mergeCell ref="G32:N32"/>
    <mergeCell ref="O32:Q32"/>
    <mergeCell ref="R32:W32"/>
    <mergeCell ref="X32:AD32"/>
    <mergeCell ref="AG33:AH33"/>
    <mergeCell ref="AI33:AJ33"/>
    <mergeCell ref="AK33:AR33"/>
    <mergeCell ref="AS33:AU33"/>
    <mergeCell ref="AV33:BA33"/>
    <mergeCell ref="BB33:BH33"/>
    <mergeCell ref="C33:D33"/>
    <mergeCell ref="E33:F33"/>
    <mergeCell ref="G33:N33"/>
    <mergeCell ref="O33:Q33"/>
    <mergeCell ref="R33:W33"/>
    <mergeCell ref="X33:AD33"/>
    <mergeCell ref="AG34:AH34"/>
    <mergeCell ref="AI34:AJ34"/>
    <mergeCell ref="AK34:AR34"/>
    <mergeCell ref="AS34:AU34"/>
    <mergeCell ref="AV34:BA34"/>
    <mergeCell ref="BB34:BH34"/>
    <mergeCell ref="C34:D34"/>
    <mergeCell ref="E34:F34"/>
    <mergeCell ref="G34:N34"/>
    <mergeCell ref="O34:Q34"/>
    <mergeCell ref="R34:W34"/>
    <mergeCell ref="X34:AD34"/>
    <mergeCell ref="AG35:AH35"/>
    <mergeCell ref="AI35:AJ35"/>
    <mergeCell ref="AK35:AR35"/>
    <mergeCell ref="AS35:AU35"/>
    <mergeCell ref="AV35:BA35"/>
    <mergeCell ref="BB35:BH35"/>
    <mergeCell ref="C35:D35"/>
    <mergeCell ref="E35:F35"/>
    <mergeCell ref="G35:N35"/>
    <mergeCell ref="O35:Q35"/>
    <mergeCell ref="R35:W35"/>
    <mergeCell ref="X35:AD35"/>
    <mergeCell ref="AG36:AH36"/>
    <mergeCell ref="AI36:AJ36"/>
    <mergeCell ref="AK36:AR36"/>
    <mergeCell ref="AS36:AU36"/>
    <mergeCell ref="AV36:BA36"/>
    <mergeCell ref="BB36:BH36"/>
    <mergeCell ref="C36:D36"/>
    <mergeCell ref="E36:F36"/>
    <mergeCell ref="G36:N36"/>
    <mergeCell ref="O36:Q36"/>
    <mergeCell ref="R36:W36"/>
    <mergeCell ref="X36:AD36"/>
    <mergeCell ref="AG37:AH37"/>
    <mergeCell ref="AI37:AJ37"/>
    <mergeCell ref="AK37:AR37"/>
    <mergeCell ref="AS37:AU37"/>
    <mergeCell ref="AV37:BA37"/>
    <mergeCell ref="BB37:BH37"/>
    <mergeCell ref="C37:D37"/>
    <mergeCell ref="E37:F37"/>
    <mergeCell ref="G37:N37"/>
    <mergeCell ref="O37:Q37"/>
    <mergeCell ref="R37:W37"/>
    <mergeCell ref="X37:AD37"/>
    <mergeCell ref="AG38:AH38"/>
    <mergeCell ref="AI38:AJ38"/>
    <mergeCell ref="AK38:AR38"/>
    <mergeCell ref="AS38:AU38"/>
    <mergeCell ref="AV38:BA38"/>
    <mergeCell ref="BB38:BH38"/>
    <mergeCell ref="C38:D38"/>
    <mergeCell ref="E38:F38"/>
    <mergeCell ref="G38:N38"/>
    <mergeCell ref="O38:Q38"/>
    <mergeCell ref="R38:W38"/>
    <mergeCell ref="X38:AD38"/>
    <mergeCell ref="AG39:AH39"/>
    <mergeCell ref="AI39:AJ39"/>
    <mergeCell ref="AK39:AR39"/>
    <mergeCell ref="AS39:AU39"/>
    <mergeCell ref="AV39:BA39"/>
    <mergeCell ref="BB39:BH39"/>
    <mergeCell ref="C39:D39"/>
    <mergeCell ref="E39:F39"/>
    <mergeCell ref="G39:N39"/>
    <mergeCell ref="O39:Q39"/>
    <mergeCell ref="R39:W39"/>
    <mergeCell ref="X39:AD39"/>
    <mergeCell ref="AG40:AH40"/>
    <mergeCell ref="AI40:AJ40"/>
    <mergeCell ref="AK40:AR40"/>
    <mergeCell ref="AS40:AU40"/>
    <mergeCell ref="AV40:BA40"/>
    <mergeCell ref="BB40:BH40"/>
    <mergeCell ref="C40:D40"/>
    <mergeCell ref="E40:F40"/>
    <mergeCell ref="G40:N40"/>
    <mergeCell ref="O40:Q40"/>
    <mergeCell ref="R40:W40"/>
    <mergeCell ref="X40:AD40"/>
    <mergeCell ref="AG41:AH41"/>
    <mergeCell ref="AI41:AJ41"/>
    <mergeCell ref="AK41:AR41"/>
    <mergeCell ref="AS41:AU41"/>
    <mergeCell ref="AV41:BA41"/>
    <mergeCell ref="BB41:BH41"/>
    <mergeCell ref="C41:D41"/>
    <mergeCell ref="E41:F41"/>
    <mergeCell ref="G41:N41"/>
    <mergeCell ref="O41:Q41"/>
    <mergeCell ref="R41:W41"/>
    <mergeCell ref="X41:AD41"/>
    <mergeCell ref="AG42:AH42"/>
    <mergeCell ref="AI42:AJ42"/>
    <mergeCell ref="AK42:AR42"/>
    <mergeCell ref="AS42:AU42"/>
    <mergeCell ref="AV42:BA42"/>
    <mergeCell ref="BB42:BH42"/>
    <mergeCell ref="C42:D42"/>
    <mergeCell ref="E42:F42"/>
    <mergeCell ref="G42:N42"/>
    <mergeCell ref="O42:Q42"/>
    <mergeCell ref="R42:W42"/>
    <mergeCell ref="X42:AD42"/>
    <mergeCell ref="AG43:AH43"/>
    <mergeCell ref="AI43:AJ43"/>
    <mergeCell ref="AK43:AR43"/>
    <mergeCell ref="AS43:AU43"/>
    <mergeCell ref="AV43:BA43"/>
    <mergeCell ref="BB43:BH43"/>
    <mergeCell ref="C43:D43"/>
    <mergeCell ref="E43:F43"/>
    <mergeCell ref="G43:N43"/>
    <mergeCell ref="O43:Q43"/>
    <mergeCell ref="R43:W43"/>
    <mergeCell ref="X43:AD43"/>
    <mergeCell ref="AG44:AH44"/>
    <mergeCell ref="AI44:AJ44"/>
    <mergeCell ref="AK44:AR44"/>
    <mergeCell ref="AS44:AU44"/>
    <mergeCell ref="AV44:BA44"/>
    <mergeCell ref="BB44:BH44"/>
    <mergeCell ref="C44:D44"/>
    <mergeCell ref="E44:F44"/>
    <mergeCell ref="G44:N44"/>
    <mergeCell ref="O44:Q44"/>
    <mergeCell ref="R44:W44"/>
    <mergeCell ref="X44:AD44"/>
    <mergeCell ref="AG45:AH45"/>
    <mergeCell ref="AI45:AJ45"/>
    <mergeCell ref="AK45:AR45"/>
    <mergeCell ref="AS45:AU45"/>
    <mergeCell ref="AV45:BA45"/>
    <mergeCell ref="BB45:BH45"/>
    <mergeCell ref="C45:D45"/>
    <mergeCell ref="E45:F45"/>
    <mergeCell ref="G45:N45"/>
    <mergeCell ref="O45:Q45"/>
    <mergeCell ref="R45:W45"/>
    <mergeCell ref="X45:AD45"/>
  </mergeCells>
  <phoneticPr fontId="5"/>
  <dataValidations count="2">
    <dataValidation type="list" allowBlank="1" showInputMessage="1" showErrorMessage="1" sqref="B6:B45 AF6:AF45">
      <formula1>$BL$6:$BL$7</formula1>
    </dataValidation>
    <dataValidation type="list" allowBlank="1" showInputMessage="1" showErrorMessage="1" sqref="R6:W45">
      <formula1>$BM$6:$BM$45</formula1>
    </dataValidation>
  </dataValidations>
  <printOptions horizontalCentered="1"/>
  <pageMargins left="0.78740157480314965" right="0.78740157480314965" top="0.59055118110236227" bottom="0.59055118110236227" header="0.51181102362204722" footer="0.51181102362204722"/>
  <pageSetup paperSize="9" scale="92" orientation="portrait" horizontalDpi="4294967293" r:id="rId1"/>
  <headerFooter alignWithMargins="0"/>
  <colBreaks count="1" manualBreakCount="1">
    <brk id="30" max="4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1"/>
  <sheetViews>
    <sheetView view="pageBreakPreview" zoomScale="60" zoomScaleNormal="100" workbookViewId="0">
      <selection activeCell="C1" sqref="C1:Y1"/>
    </sheetView>
  </sheetViews>
  <sheetFormatPr defaultColWidth="3.125" defaultRowHeight="29.25" customHeight="1"/>
  <cols>
    <col min="2" max="2" width="7.125" customWidth="1"/>
  </cols>
  <sheetData>
    <row r="1" spans="2:25" ht="29.25" customHeight="1">
      <c r="C1" s="359" t="str">
        <f>参加申込書!A1</f>
        <v>平成29年度第8回旭川・道北地区カブスリーグU-15</v>
      </c>
      <c r="D1" s="359"/>
      <c r="E1" s="359"/>
      <c r="F1" s="359"/>
      <c r="G1" s="359"/>
      <c r="H1" s="359"/>
      <c r="I1" s="359"/>
      <c r="J1" s="359"/>
      <c r="K1" s="359"/>
      <c r="L1" s="359"/>
      <c r="M1" s="359"/>
      <c r="N1" s="359"/>
      <c r="O1" s="359"/>
      <c r="P1" s="359"/>
      <c r="Q1" s="359"/>
      <c r="R1" s="359"/>
      <c r="S1" s="359"/>
      <c r="T1" s="359"/>
      <c r="U1" s="359"/>
      <c r="V1" s="359"/>
      <c r="W1" s="359"/>
      <c r="X1" s="359"/>
      <c r="Y1" s="359"/>
    </row>
    <row r="2" spans="2:25" ht="29.25" customHeight="1">
      <c r="C2" s="360" t="s">
        <v>223</v>
      </c>
      <c r="D2" s="360"/>
      <c r="E2" s="360"/>
      <c r="F2" s="360"/>
      <c r="G2" s="360"/>
      <c r="H2" s="360"/>
      <c r="I2" s="360"/>
      <c r="J2" s="360"/>
      <c r="K2" s="360"/>
      <c r="L2" s="360"/>
      <c r="M2" s="360"/>
      <c r="N2" s="360"/>
      <c r="O2" s="360"/>
      <c r="P2" s="360"/>
      <c r="Q2" s="360"/>
      <c r="R2" s="360"/>
      <c r="S2" s="360"/>
      <c r="T2" s="360"/>
      <c r="U2" s="360"/>
      <c r="V2" s="360"/>
      <c r="W2" s="360"/>
      <c r="X2" s="360"/>
      <c r="Y2" s="360"/>
    </row>
    <row r="3" spans="2:25" ht="29.25" customHeight="1">
      <c r="C3" s="361" t="s">
        <v>19</v>
      </c>
      <c r="D3" s="361"/>
      <c r="E3" s="361"/>
      <c r="F3" s="361"/>
      <c r="G3" s="79"/>
      <c r="H3" s="361">
        <f>選手登録用紙!G3</f>
        <v>0</v>
      </c>
      <c r="I3" s="361"/>
      <c r="J3" s="361"/>
      <c r="K3" s="361"/>
      <c r="L3" s="361"/>
      <c r="M3" s="361"/>
      <c r="N3" s="361"/>
      <c r="O3" s="361"/>
      <c r="P3" s="361"/>
      <c r="Q3" s="361"/>
      <c r="R3" s="361"/>
      <c r="S3" s="361"/>
      <c r="T3" s="361"/>
      <c r="U3" s="361"/>
      <c r="V3" s="361"/>
      <c r="W3" s="80"/>
      <c r="X3" s="80"/>
      <c r="Y3" s="81"/>
    </row>
    <row r="4" spans="2:25" ht="29.25" customHeight="1">
      <c r="C4" s="362" t="s">
        <v>41</v>
      </c>
      <c r="D4" s="362"/>
      <c r="E4" s="362"/>
      <c r="F4" s="362"/>
      <c r="G4" s="362"/>
      <c r="H4" s="362"/>
      <c r="I4" s="362"/>
      <c r="J4" s="362"/>
      <c r="K4" s="362"/>
      <c r="L4" s="362"/>
      <c r="M4" s="362"/>
      <c r="N4" s="362"/>
      <c r="O4" s="362"/>
      <c r="P4" s="362"/>
      <c r="Q4" s="362"/>
      <c r="R4" s="362"/>
      <c r="S4" s="362"/>
      <c r="T4" s="363"/>
      <c r="U4" s="363"/>
      <c r="V4" s="363"/>
      <c r="W4" s="363"/>
      <c r="X4" s="363"/>
    </row>
    <row r="5" spans="2:25" ht="22.5" customHeight="1">
      <c r="B5" s="93" t="s">
        <v>236</v>
      </c>
      <c r="C5" s="354" t="s">
        <v>20</v>
      </c>
      <c r="D5" s="354"/>
      <c r="E5" s="364" t="s">
        <v>224</v>
      </c>
      <c r="F5" s="364"/>
      <c r="G5" s="364"/>
      <c r="H5" s="355" t="s">
        <v>225</v>
      </c>
      <c r="I5" s="355"/>
      <c r="J5" s="355"/>
      <c r="K5" s="356" t="s">
        <v>22</v>
      </c>
      <c r="L5" s="357"/>
      <c r="M5" s="357"/>
      <c r="N5" s="357"/>
      <c r="O5" s="357"/>
      <c r="P5" s="357"/>
      <c r="Q5" s="358"/>
      <c r="R5" s="356" t="s">
        <v>23</v>
      </c>
      <c r="S5" s="358"/>
      <c r="T5" s="356" t="s">
        <v>25</v>
      </c>
      <c r="U5" s="357"/>
      <c r="V5" s="357"/>
      <c r="W5" s="357"/>
      <c r="X5" s="357"/>
      <c r="Y5" s="358"/>
    </row>
    <row r="6" spans="2:25" ht="21" customHeight="1">
      <c r="B6" s="92" t="str">
        <f>IF(ISBLANK(選手登録用紙!B6)," ",選手登録用紙!B6)</f>
        <v xml:space="preserve"> </v>
      </c>
      <c r="C6" s="353" t="str">
        <f>IF(ISBLANK(選手登録用紙!C6)," ",選手登録用紙!C6)</f>
        <v xml:space="preserve"> </v>
      </c>
      <c r="D6" s="353"/>
      <c r="E6" s="354"/>
      <c r="F6" s="354"/>
      <c r="G6" s="354"/>
      <c r="H6" s="355"/>
      <c r="I6" s="355"/>
      <c r="J6" s="355"/>
      <c r="K6" s="354" t="str">
        <f>IF(ISBLANK(選手登録用紙!G6)," ",選手登録用紙!G6)</f>
        <v xml:space="preserve"> </v>
      </c>
      <c r="L6" s="354"/>
      <c r="M6" s="354"/>
      <c r="N6" s="354"/>
      <c r="O6" s="354"/>
      <c r="P6" s="354"/>
      <c r="Q6" s="354"/>
      <c r="R6" s="353" t="str">
        <f>IF(ISBLANK(選手登録用紙!O6)," ",選手登録用紙!O6)</f>
        <v xml:space="preserve"> </v>
      </c>
      <c r="S6" s="353"/>
      <c r="T6" s="354" t="str">
        <f>IF(ISBLANK(選手登録用紙!X6)," ",選手登録用紙!X6)</f>
        <v xml:space="preserve"> </v>
      </c>
      <c r="U6" s="354"/>
      <c r="V6" s="354"/>
      <c r="W6" s="354"/>
      <c r="X6" s="354"/>
      <c r="Y6" s="354"/>
    </row>
    <row r="7" spans="2:25" ht="21" customHeight="1">
      <c r="B7" s="92" t="str">
        <f>IF(ISBLANK(選手登録用紙!B7)," ",選手登録用紙!B7)</f>
        <v xml:space="preserve"> </v>
      </c>
      <c r="C7" s="353" t="str">
        <f>IF(ISBLANK(選手登録用紙!C7)," ",選手登録用紙!C7)</f>
        <v xml:space="preserve"> </v>
      </c>
      <c r="D7" s="353"/>
      <c r="E7" s="354"/>
      <c r="F7" s="354"/>
      <c r="G7" s="354"/>
      <c r="H7" s="355"/>
      <c r="I7" s="355"/>
      <c r="J7" s="355"/>
      <c r="K7" s="354" t="str">
        <f>IF(ISBLANK(選手登録用紙!G7)," ",選手登録用紙!G7)</f>
        <v xml:space="preserve"> </v>
      </c>
      <c r="L7" s="354"/>
      <c r="M7" s="354"/>
      <c r="N7" s="354"/>
      <c r="O7" s="354"/>
      <c r="P7" s="354"/>
      <c r="Q7" s="354"/>
      <c r="R7" s="353" t="str">
        <f>IF(ISBLANK(選手登録用紙!O7)," ",選手登録用紙!O7)</f>
        <v xml:space="preserve"> </v>
      </c>
      <c r="S7" s="353"/>
      <c r="T7" s="354" t="str">
        <f>IF(ISBLANK(選手登録用紙!X7)," ",選手登録用紙!X7)</f>
        <v xml:space="preserve"> </v>
      </c>
      <c r="U7" s="354"/>
      <c r="V7" s="354"/>
      <c r="W7" s="354"/>
      <c r="X7" s="354"/>
      <c r="Y7" s="354"/>
    </row>
    <row r="8" spans="2:25" ht="21" customHeight="1">
      <c r="B8" s="92" t="str">
        <f>IF(ISBLANK(選手登録用紙!B8)," ",選手登録用紙!B8)</f>
        <v xml:space="preserve"> </v>
      </c>
      <c r="C8" s="353" t="str">
        <f>IF(ISBLANK(選手登録用紙!C8)," ",選手登録用紙!C8)</f>
        <v xml:space="preserve"> </v>
      </c>
      <c r="D8" s="353"/>
      <c r="E8" s="354"/>
      <c r="F8" s="354"/>
      <c r="G8" s="354"/>
      <c r="H8" s="355"/>
      <c r="I8" s="355"/>
      <c r="J8" s="355"/>
      <c r="K8" s="354" t="str">
        <f>IF(ISBLANK(選手登録用紙!G8)," ",選手登録用紙!G8)</f>
        <v xml:space="preserve"> </v>
      </c>
      <c r="L8" s="354"/>
      <c r="M8" s="354"/>
      <c r="N8" s="354"/>
      <c r="O8" s="354"/>
      <c r="P8" s="354"/>
      <c r="Q8" s="354"/>
      <c r="R8" s="353" t="str">
        <f>IF(ISBLANK(選手登録用紙!O8)," ",選手登録用紙!O8)</f>
        <v xml:space="preserve"> </v>
      </c>
      <c r="S8" s="353"/>
      <c r="T8" s="354" t="str">
        <f>IF(ISBLANK(選手登録用紙!X8)," ",選手登録用紙!X8)</f>
        <v xml:space="preserve"> </v>
      </c>
      <c r="U8" s="354"/>
      <c r="V8" s="354"/>
      <c r="W8" s="354"/>
      <c r="X8" s="354"/>
      <c r="Y8" s="354"/>
    </row>
    <row r="9" spans="2:25" ht="21" customHeight="1">
      <c r="B9" s="92" t="str">
        <f>IF(ISBLANK(選手登録用紙!B9)," ",選手登録用紙!B9)</f>
        <v xml:space="preserve"> </v>
      </c>
      <c r="C9" s="353"/>
      <c r="D9" s="353"/>
      <c r="E9" s="354"/>
      <c r="F9" s="354"/>
      <c r="G9" s="354"/>
      <c r="H9" s="355"/>
      <c r="I9" s="355"/>
      <c r="J9" s="355"/>
      <c r="K9" s="354" t="str">
        <f>IF(ISBLANK(選手登録用紙!G9)," ",選手登録用紙!G9)</f>
        <v xml:space="preserve"> </v>
      </c>
      <c r="L9" s="354"/>
      <c r="M9" s="354"/>
      <c r="N9" s="354"/>
      <c r="O9" s="354"/>
      <c r="P9" s="354"/>
      <c r="Q9" s="354"/>
      <c r="R9" s="353" t="str">
        <f>IF(ISBLANK(選手登録用紙!O9)," ",選手登録用紙!O9)</f>
        <v xml:space="preserve"> </v>
      </c>
      <c r="S9" s="353"/>
      <c r="T9" s="354" t="str">
        <f>IF(ISBLANK(選手登録用紙!X9)," ",選手登録用紙!X9)</f>
        <v xml:space="preserve"> </v>
      </c>
      <c r="U9" s="354"/>
      <c r="V9" s="354"/>
      <c r="W9" s="354"/>
      <c r="X9" s="354"/>
      <c r="Y9" s="354"/>
    </row>
    <row r="10" spans="2:25" ht="21" customHeight="1">
      <c r="B10" s="92" t="str">
        <f>IF(ISBLANK(選手登録用紙!B10)," ",選手登録用紙!B10)</f>
        <v xml:space="preserve"> </v>
      </c>
      <c r="C10" s="353"/>
      <c r="D10" s="353"/>
      <c r="E10" s="354"/>
      <c r="F10" s="354"/>
      <c r="G10" s="354"/>
      <c r="H10" s="355"/>
      <c r="I10" s="355"/>
      <c r="J10" s="355"/>
      <c r="K10" s="354" t="str">
        <f>IF(ISBLANK(選手登録用紙!G10)," ",選手登録用紙!G10)</f>
        <v xml:space="preserve"> </v>
      </c>
      <c r="L10" s="354"/>
      <c r="M10" s="354"/>
      <c r="N10" s="354"/>
      <c r="O10" s="354"/>
      <c r="P10" s="354"/>
      <c r="Q10" s="354"/>
      <c r="R10" s="353" t="str">
        <f>IF(ISBLANK(選手登録用紙!O10)," ",選手登録用紙!O10)</f>
        <v xml:space="preserve"> </v>
      </c>
      <c r="S10" s="353"/>
      <c r="T10" s="354" t="str">
        <f>IF(ISBLANK(選手登録用紙!X10)," ",選手登録用紙!X10)</f>
        <v xml:space="preserve"> </v>
      </c>
      <c r="U10" s="354"/>
      <c r="V10" s="354"/>
      <c r="W10" s="354"/>
      <c r="X10" s="354"/>
      <c r="Y10" s="354"/>
    </row>
    <row r="11" spans="2:25" ht="21" customHeight="1">
      <c r="B11" s="92" t="str">
        <f>IF(ISBLANK(選手登録用紙!B11)," ",選手登録用紙!B11)</f>
        <v xml:space="preserve"> </v>
      </c>
      <c r="C11" s="353"/>
      <c r="D11" s="353"/>
      <c r="E11" s="354"/>
      <c r="F11" s="354"/>
      <c r="G11" s="354"/>
      <c r="H11" s="355"/>
      <c r="I11" s="355"/>
      <c r="J11" s="355"/>
      <c r="K11" s="354" t="str">
        <f>IF(ISBLANK(選手登録用紙!G11)," ",選手登録用紙!G11)</f>
        <v xml:space="preserve"> </v>
      </c>
      <c r="L11" s="354"/>
      <c r="M11" s="354"/>
      <c r="N11" s="354"/>
      <c r="O11" s="354"/>
      <c r="P11" s="354"/>
      <c r="Q11" s="354"/>
      <c r="R11" s="353" t="str">
        <f>IF(ISBLANK(選手登録用紙!O11)," ",選手登録用紙!O11)</f>
        <v xml:space="preserve"> </v>
      </c>
      <c r="S11" s="353"/>
      <c r="T11" s="354" t="str">
        <f>IF(ISBLANK(選手登録用紙!X11)," ",選手登録用紙!X11)</f>
        <v xml:space="preserve"> </v>
      </c>
      <c r="U11" s="354"/>
      <c r="V11" s="354"/>
      <c r="W11" s="354"/>
      <c r="X11" s="354"/>
      <c r="Y11" s="354"/>
    </row>
    <row r="12" spans="2:25" ht="21" customHeight="1">
      <c r="B12" s="92" t="str">
        <f>IF(ISBLANK(選手登録用紙!B12)," ",選手登録用紙!B12)</f>
        <v xml:space="preserve"> </v>
      </c>
      <c r="C12" s="353"/>
      <c r="D12" s="353"/>
      <c r="E12" s="354"/>
      <c r="F12" s="354"/>
      <c r="G12" s="354"/>
      <c r="H12" s="355"/>
      <c r="I12" s="355"/>
      <c r="J12" s="355"/>
      <c r="K12" s="354" t="str">
        <f>IF(ISBLANK(選手登録用紙!G12)," ",選手登録用紙!G12)</f>
        <v xml:space="preserve"> </v>
      </c>
      <c r="L12" s="354"/>
      <c r="M12" s="354"/>
      <c r="N12" s="354"/>
      <c r="O12" s="354"/>
      <c r="P12" s="354"/>
      <c r="Q12" s="354"/>
      <c r="R12" s="353" t="str">
        <f>IF(ISBLANK(選手登録用紙!O12)," ",選手登録用紙!O12)</f>
        <v xml:space="preserve"> </v>
      </c>
      <c r="S12" s="353"/>
      <c r="T12" s="354" t="str">
        <f>IF(ISBLANK(選手登録用紙!X12)," ",選手登録用紙!X12)</f>
        <v xml:space="preserve"> </v>
      </c>
      <c r="U12" s="354"/>
      <c r="V12" s="354"/>
      <c r="W12" s="354"/>
      <c r="X12" s="354"/>
      <c r="Y12" s="354"/>
    </row>
    <row r="13" spans="2:25" ht="21" customHeight="1">
      <c r="B13" s="92" t="str">
        <f>IF(ISBLANK(選手登録用紙!B13)," ",選手登録用紙!B13)</f>
        <v xml:space="preserve"> </v>
      </c>
      <c r="C13" s="353"/>
      <c r="D13" s="353"/>
      <c r="E13" s="354"/>
      <c r="F13" s="354"/>
      <c r="G13" s="354"/>
      <c r="H13" s="355"/>
      <c r="I13" s="355"/>
      <c r="J13" s="355"/>
      <c r="K13" s="354" t="str">
        <f>IF(ISBLANK(選手登録用紙!G13)," ",選手登録用紙!G13)</f>
        <v xml:space="preserve"> </v>
      </c>
      <c r="L13" s="354"/>
      <c r="M13" s="354"/>
      <c r="N13" s="354"/>
      <c r="O13" s="354"/>
      <c r="P13" s="354"/>
      <c r="Q13" s="354"/>
      <c r="R13" s="353" t="str">
        <f>IF(ISBLANK(選手登録用紙!O13)," ",選手登録用紙!O13)</f>
        <v xml:space="preserve"> </v>
      </c>
      <c r="S13" s="353"/>
      <c r="T13" s="354" t="str">
        <f>IF(ISBLANK(選手登録用紙!X13)," ",選手登録用紙!X13)</f>
        <v xml:space="preserve"> </v>
      </c>
      <c r="U13" s="354"/>
      <c r="V13" s="354"/>
      <c r="W13" s="354"/>
      <c r="X13" s="354"/>
      <c r="Y13" s="354"/>
    </row>
    <row r="14" spans="2:25" ht="21" customHeight="1">
      <c r="B14" s="92" t="str">
        <f>IF(ISBLANK(選手登録用紙!B14)," ",選手登録用紙!B14)</f>
        <v xml:space="preserve"> </v>
      </c>
      <c r="C14" s="353"/>
      <c r="D14" s="353"/>
      <c r="E14" s="354"/>
      <c r="F14" s="354"/>
      <c r="G14" s="354"/>
      <c r="H14" s="355"/>
      <c r="I14" s="355"/>
      <c r="J14" s="355"/>
      <c r="K14" s="354" t="str">
        <f>IF(ISBLANK(選手登録用紙!G14)," ",選手登録用紙!G14)</f>
        <v xml:space="preserve"> </v>
      </c>
      <c r="L14" s="354"/>
      <c r="M14" s="354"/>
      <c r="N14" s="354"/>
      <c r="O14" s="354"/>
      <c r="P14" s="354"/>
      <c r="Q14" s="354"/>
      <c r="R14" s="353" t="str">
        <f>IF(ISBLANK(選手登録用紙!O14)," ",選手登録用紙!O14)</f>
        <v xml:space="preserve"> </v>
      </c>
      <c r="S14" s="353"/>
      <c r="T14" s="354" t="str">
        <f>IF(ISBLANK(選手登録用紙!X14)," ",選手登録用紙!X14)</f>
        <v xml:space="preserve"> </v>
      </c>
      <c r="U14" s="354"/>
      <c r="V14" s="354"/>
      <c r="W14" s="354"/>
      <c r="X14" s="354"/>
      <c r="Y14" s="354"/>
    </row>
    <row r="15" spans="2:25" ht="21" customHeight="1">
      <c r="B15" s="92" t="str">
        <f>IF(ISBLANK(選手登録用紙!B15)," ",選手登録用紙!B15)</f>
        <v xml:space="preserve"> </v>
      </c>
      <c r="C15" s="353"/>
      <c r="D15" s="353"/>
      <c r="E15" s="354"/>
      <c r="F15" s="354"/>
      <c r="G15" s="354"/>
      <c r="H15" s="355"/>
      <c r="I15" s="355"/>
      <c r="J15" s="355"/>
      <c r="K15" s="354" t="str">
        <f>IF(ISBLANK(選手登録用紙!G15)," ",選手登録用紙!G15)</f>
        <v xml:space="preserve"> </v>
      </c>
      <c r="L15" s="354"/>
      <c r="M15" s="354"/>
      <c r="N15" s="354"/>
      <c r="O15" s="354"/>
      <c r="P15" s="354"/>
      <c r="Q15" s="354"/>
      <c r="R15" s="353" t="str">
        <f>IF(ISBLANK(選手登録用紙!O15)," ",選手登録用紙!O15)</f>
        <v xml:space="preserve"> </v>
      </c>
      <c r="S15" s="353"/>
      <c r="T15" s="354" t="str">
        <f>IF(ISBLANK(選手登録用紙!X15)," ",選手登録用紙!X15)</f>
        <v xml:space="preserve"> </v>
      </c>
      <c r="U15" s="354"/>
      <c r="V15" s="354"/>
      <c r="W15" s="354"/>
      <c r="X15" s="354"/>
      <c r="Y15" s="354"/>
    </row>
    <row r="16" spans="2:25" ht="21" customHeight="1">
      <c r="B16" s="92" t="str">
        <f>IF(ISBLANK(選手登録用紙!B16)," ",選手登録用紙!B16)</f>
        <v xml:space="preserve"> </v>
      </c>
      <c r="C16" s="353"/>
      <c r="D16" s="353"/>
      <c r="E16" s="354"/>
      <c r="F16" s="354"/>
      <c r="G16" s="354"/>
      <c r="H16" s="355"/>
      <c r="I16" s="355"/>
      <c r="J16" s="355"/>
      <c r="K16" s="354" t="str">
        <f>IF(ISBLANK(選手登録用紙!G16)," ",選手登録用紙!G16)</f>
        <v xml:space="preserve"> </v>
      </c>
      <c r="L16" s="354"/>
      <c r="M16" s="354"/>
      <c r="N16" s="354"/>
      <c r="O16" s="354"/>
      <c r="P16" s="354"/>
      <c r="Q16" s="354"/>
      <c r="R16" s="353" t="str">
        <f>IF(ISBLANK(選手登録用紙!O16)," ",選手登録用紙!O16)</f>
        <v xml:space="preserve"> </v>
      </c>
      <c r="S16" s="353"/>
      <c r="T16" s="354" t="str">
        <f>IF(ISBLANK(選手登録用紙!X16)," ",選手登録用紙!X16)</f>
        <v xml:space="preserve"> </v>
      </c>
      <c r="U16" s="354"/>
      <c r="V16" s="354"/>
      <c r="W16" s="354"/>
      <c r="X16" s="354"/>
      <c r="Y16" s="354"/>
    </row>
    <row r="17" spans="2:25" ht="21" customHeight="1">
      <c r="B17" s="92" t="str">
        <f>IF(ISBLANK(選手登録用紙!B17)," ",選手登録用紙!B17)</f>
        <v xml:space="preserve"> </v>
      </c>
      <c r="C17" s="353"/>
      <c r="D17" s="353"/>
      <c r="E17" s="354"/>
      <c r="F17" s="354"/>
      <c r="G17" s="354"/>
      <c r="H17" s="355"/>
      <c r="I17" s="355"/>
      <c r="J17" s="355"/>
      <c r="K17" s="354" t="str">
        <f>IF(ISBLANK(選手登録用紙!G17)," ",選手登録用紙!G17)</f>
        <v xml:space="preserve"> </v>
      </c>
      <c r="L17" s="354"/>
      <c r="M17" s="354"/>
      <c r="N17" s="354"/>
      <c r="O17" s="354"/>
      <c r="P17" s="354"/>
      <c r="Q17" s="354"/>
      <c r="R17" s="353" t="str">
        <f>IF(ISBLANK(選手登録用紙!O17)," ",選手登録用紙!O17)</f>
        <v xml:space="preserve"> </v>
      </c>
      <c r="S17" s="353"/>
      <c r="T17" s="354" t="str">
        <f>IF(ISBLANK(選手登録用紙!X17)," ",選手登録用紙!X17)</f>
        <v xml:space="preserve"> </v>
      </c>
      <c r="U17" s="354"/>
      <c r="V17" s="354"/>
      <c r="W17" s="354"/>
      <c r="X17" s="354"/>
      <c r="Y17" s="354"/>
    </row>
    <row r="18" spans="2:25" ht="21" customHeight="1">
      <c r="B18" s="92" t="str">
        <f>IF(ISBLANK(選手登録用紙!B18)," ",選手登録用紙!B18)</f>
        <v xml:space="preserve"> </v>
      </c>
      <c r="C18" s="353"/>
      <c r="D18" s="353"/>
      <c r="E18" s="354"/>
      <c r="F18" s="354"/>
      <c r="G18" s="354"/>
      <c r="H18" s="355"/>
      <c r="I18" s="355"/>
      <c r="J18" s="355"/>
      <c r="K18" s="354" t="str">
        <f>IF(ISBLANK(選手登録用紙!G18)," ",選手登録用紙!G18)</f>
        <v xml:space="preserve"> </v>
      </c>
      <c r="L18" s="354"/>
      <c r="M18" s="354"/>
      <c r="N18" s="354"/>
      <c r="O18" s="354"/>
      <c r="P18" s="354"/>
      <c r="Q18" s="354"/>
      <c r="R18" s="353" t="str">
        <f>IF(ISBLANK(選手登録用紙!O18)," ",選手登録用紙!O18)</f>
        <v xml:space="preserve"> </v>
      </c>
      <c r="S18" s="353"/>
      <c r="T18" s="354" t="str">
        <f>IF(ISBLANK(選手登録用紙!X18)," ",選手登録用紙!X18)</f>
        <v xml:space="preserve"> </v>
      </c>
      <c r="U18" s="354"/>
      <c r="V18" s="354"/>
      <c r="W18" s="354"/>
      <c r="X18" s="354"/>
      <c r="Y18" s="354"/>
    </row>
    <row r="19" spans="2:25" ht="21" customHeight="1">
      <c r="B19" s="92" t="str">
        <f>IF(ISBLANK(選手登録用紙!B19)," ",選手登録用紙!B19)</f>
        <v xml:space="preserve"> </v>
      </c>
      <c r="C19" s="353"/>
      <c r="D19" s="353"/>
      <c r="E19" s="354"/>
      <c r="F19" s="354"/>
      <c r="G19" s="354"/>
      <c r="H19" s="355"/>
      <c r="I19" s="355"/>
      <c r="J19" s="355"/>
      <c r="K19" s="354" t="str">
        <f>IF(ISBLANK(選手登録用紙!G19)," ",選手登録用紙!G19)</f>
        <v xml:space="preserve"> </v>
      </c>
      <c r="L19" s="354"/>
      <c r="M19" s="354"/>
      <c r="N19" s="354"/>
      <c r="O19" s="354"/>
      <c r="P19" s="354"/>
      <c r="Q19" s="354"/>
      <c r="R19" s="353" t="str">
        <f>IF(ISBLANK(選手登録用紙!O19)," ",選手登録用紙!O19)</f>
        <v xml:space="preserve"> </v>
      </c>
      <c r="S19" s="353"/>
      <c r="T19" s="354" t="str">
        <f>IF(ISBLANK(選手登録用紙!X19)," ",選手登録用紙!X19)</f>
        <v xml:space="preserve"> </v>
      </c>
      <c r="U19" s="354"/>
      <c r="V19" s="354"/>
      <c r="W19" s="354"/>
      <c r="X19" s="354"/>
      <c r="Y19" s="354"/>
    </row>
    <row r="20" spans="2:25" ht="21" customHeight="1">
      <c r="B20" s="92" t="str">
        <f>IF(ISBLANK(選手登録用紙!B20)," ",選手登録用紙!B20)</f>
        <v xml:space="preserve"> </v>
      </c>
      <c r="C20" s="353"/>
      <c r="D20" s="353"/>
      <c r="E20" s="354"/>
      <c r="F20" s="354"/>
      <c r="G20" s="354"/>
      <c r="H20" s="355"/>
      <c r="I20" s="355"/>
      <c r="J20" s="355"/>
      <c r="K20" s="354" t="str">
        <f>IF(ISBLANK(選手登録用紙!G20)," ",選手登録用紙!G20)</f>
        <v xml:space="preserve"> </v>
      </c>
      <c r="L20" s="354"/>
      <c r="M20" s="354"/>
      <c r="N20" s="354"/>
      <c r="O20" s="354"/>
      <c r="P20" s="354"/>
      <c r="Q20" s="354"/>
      <c r="R20" s="353" t="str">
        <f>IF(ISBLANK(選手登録用紙!O20)," ",選手登録用紙!O20)</f>
        <v xml:space="preserve"> </v>
      </c>
      <c r="S20" s="353"/>
      <c r="T20" s="354" t="str">
        <f>IF(ISBLANK(選手登録用紙!X20)," ",選手登録用紙!X20)</f>
        <v xml:space="preserve"> </v>
      </c>
      <c r="U20" s="354"/>
      <c r="V20" s="354"/>
      <c r="W20" s="354"/>
      <c r="X20" s="354"/>
      <c r="Y20" s="354"/>
    </row>
    <row r="21" spans="2:25" ht="21" customHeight="1">
      <c r="B21" s="92" t="str">
        <f>IF(ISBLANK(選手登録用紙!B21)," ",選手登録用紙!B21)</f>
        <v xml:space="preserve"> </v>
      </c>
      <c r="C21" s="353"/>
      <c r="D21" s="353"/>
      <c r="E21" s="354"/>
      <c r="F21" s="354"/>
      <c r="G21" s="354"/>
      <c r="H21" s="355"/>
      <c r="I21" s="355"/>
      <c r="J21" s="355"/>
      <c r="K21" s="354" t="str">
        <f>IF(ISBLANK(選手登録用紙!G21)," ",選手登録用紙!G21)</f>
        <v xml:space="preserve"> </v>
      </c>
      <c r="L21" s="354"/>
      <c r="M21" s="354"/>
      <c r="N21" s="354"/>
      <c r="O21" s="354"/>
      <c r="P21" s="354"/>
      <c r="Q21" s="354"/>
      <c r="R21" s="353" t="str">
        <f>IF(ISBLANK(選手登録用紙!O21)," ",選手登録用紙!O21)</f>
        <v xml:space="preserve"> </v>
      </c>
      <c r="S21" s="353"/>
      <c r="T21" s="354" t="str">
        <f>IF(ISBLANK(選手登録用紙!X21)," ",選手登録用紙!X21)</f>
        <v xml:space="preserve"> </v>
      </c>
      <c r="U21" s="354"/>
      <c r="V21" s="354"/>
      <c r="W21" s="354"/>
      <c r="X21" s="354"/>
      <c r="Y21" s="354"/>
    </row>
    <row r="22" spans="2:25" ht="21" customHeight="1">
      <c r="B22" s="92" t="str">
        <f>IF(ISBLANK(選手登録用紙!B22)," ",選手登録用紙!B22)</f>
        <v xml:space="preserve"> </v>
      </c>
      <c r="C22" s="353"/>
      <c r="D22" s="353"/>
      <c r="E22" s="354"/>
      <c r="F22" s="354"/>
      <c r="G22" s="354"/>
      <c r="H22" s="355"/>
      <c r="I22" s="355"/>
      <c r="J22" s="355"/>
      <c r="K22" s="354" t="str">
        <f>IF(ISBLANK(選手登録用紙!G22)," ",選手登録用紙!G22)</f>
        <v xml:space="preserve"> </v>
      </c>
      <c r="L22" s="354"/>
      <c r="M22" s="354"/>
      <c r="N22" s="354"/>
      <c r="O22" s="354"/>
      <c r="P22" s="354"/>
      <c r="Q22" s="354"/>
      <c r="R22" s="353" t="str">
        <f>IF(ISBLANK(選手登録用紙!O22)," ",選手登録用紙!O22)</f>
        <v xml:space="preserve"> </v>
      </c>
      <c r="S22" s="353"/>
      <c r="T22" s="354" t="str">
        <f>IF(ISBLANK(選手登録用紙!X22)," ",選手登録用紙!X22)</f>
        <v xml:space="preserve"> </v>
      </c>
      <c r="U22" s="354"/>
      <c r="V22" s="354"/>
      <c r="W22" s="354"/>
      <c r="X22" s="354"/>
      <c r="Y22" s="354"/>
    </row>
    <row r="23" spans="2:25" ht="21" customHeight="1">
      <c r="B23" s="92" t="str">
        <f>IF(ISBLANK(選手登録用紙!B23)," ",選手登録用紙!B23)</f>
        <v xml:space="preserve"> </v>
      </c>
      <c r="C23" s="353"/>
      <c r="D23" s="353"/>
      <c r="E23" s="354"/>
      <c r="F23" s="354"/>
      <c r="G23" s="354"/>
      <c r="H23" s="355"/>
      <c r="I23" s="355"/>
      <c r="J23" s="355"/>
      <c r="K23" s="354" t="str">
        <f>IF(ISBLANK(選手登録用紙!G23)," ",選手登録用紙!G23)</f>
        <v xml:space="preserve"> </v>
      </c>
      <c r="L23" s="354"/>
      <c r="M23" s="354"/>
      <c r="N23" s="354"/>
      <c r="O23" s="354"/>
      <c r="P23" s="354"/>
      <c r="Q23" s="354"/>
      <c r="R23" s="353" t="str">
        <f>IF(ISBLANK(選手登録用紙!O23)," ",選手登録用紙!O23)</f>
        <v xml:space="preserve"> </v>
      </c>
      <c r="S23" s="353"/>
      <c r="T23" s="354" t="str">
        <f>IF(ISBLANK(選手登録用紙!X23)," ",選手登録用紙!X23)</f>
        <v xml:space="preserve"> </v>
      </c>
      <c r="U23" s="354"/>
      <c r="V23" s="354"/>
      <c r="W23" s="354"/>
      <c r="X23" s="354"/>
      <c r="Y23" s="354"/>
    </row>
    <row r="24" spans="2:25" ht="21" customHeight="1">
      <c r="B24" s="92" t="str">
        <f>IF(ISBLANK(選手登録用紙!B24)," ",選手登録用紙!B24)</f>
        <v xml:space="preserve"> </v>
      </c>
      <c r="C24" s="353"/>
      <c r="D24" s="353"/>
      <c r="E24" s="354"/>
      <c r="F24" s="354"/>
      <c r="G24" s="354"/>
      <c r="H24" s="355"/>
      <c r="I24" s="355"/>
      <c r="J24" s="355"/>
      <c r="K24" s="354" t="str">
        <f>IF(ISBLANK(選手登録用紙!G24)," ",選手登録用紙!G24)</f>
        <v xml:space="preserve"> </v>
      </c>
      <c r="L24" s="354"/>
      <c r="M24" s="354"/>
      <c r="N24" s="354"/>
      <c r="O24" s="354"/>
      <c r="P24" s="354"/>
      <c r="Q24" s="354"/>
      <c r="R24" s="353" t="str">
        <f>IF(ISBLANK(選手登録用紙!O24)," ",選手登録用紙!O24)</f>
        <v xml:space="preserve"> </v>
      </c>
      <c r="S24" s="353"/>
      <c r="T24" s="354" t="str">
        <f>IF(ISBLANK(選手登録用紙!X24)," ",選手登録用紙!X24)</f>
        <v xml:space="preserve"> </v>
      </c>
      <c r="U24" s="354"/>
      <c r="V24" s="354"/>
      <c r="W24" s="354"/>
      <c r="X24" s="354"/>
      <c r="Y24" s="354"/>
    </row>
    <row r="25" spans="2:25" ht="21" customHeight="1">
      <c r="B25" s="92" t="str">
        <f>IF(ISBLANK(選手登録用紙!B25)," ",選手登録用紙!B25)</f>
        <v xml:space="preserve"> </v>
      </c>
      <c r="C25" s="353"/>
      <c r="D25" s="353"/>
      <c r="E25" s="354"/>
      <c r="F25" s="354"/>
      <c r="G25" s="354"/>
      <c r="H25" s="355"/>
      <c r="I25" s="355"/>
      <c r="J25" s="355"/>
      <c r="K25" s="354" t="str">
        <f>IF(ISBLANK(選手登録用紙!G25)," ",選手登録用紙!G25)</f>
        <v xml:space="preserve"> </v>
      </c>
      <c r="L25" s="354"/>
      <c r="M25" s="354"/>
      <c r="N25" s="354"/>
      <c r="O25" s="354"/>
      <c r="P25" s="354"/>
      <c r="Q25" s="354"/>
      <c r="R25" s="353" t="str">
        <f>IF(ISBLANK(選手登録用紙!O25)," ",選手登録用紙!O25)</f>
        <v xml:space="preserve"> </v>
      </c>
      <c r="S25" s="353"/>
      <c r="T25" s="354" t="str">
        <f>IF(ISBLANK(選手登録用紙!X25)," ",選手登録用紙!X25)</f>
        <v xml:space="preserve"> </v>
      </c>
      <c r="U25" s="354"/>
      <c r="V25" s="354"/>
      <c r="W25" s="354"/>
      <c r="X25" s="354"/>
      <c r="Y25" s="354"/>
    </row>
    <row r="26" spans="2:25" ht="21" customHeight="1">
      <c r="B26" s="92" t="str">
        <f>IF(ISBLANK(選手登録用紙!B26)," ",選手登録用紙!B26)</f>
        <v xml:space="preserve"> </v>
      </c>
      <c r="C26" s="353"/>
      <c r="D26" s="353"/>
      <c r="E26" s="354"/>
      <c r="F26" s="354"/>
      <c r="G26" s="354"/>
      <c r="H26" s="355"/>
      <c r="I26" s="355"/>
      <c r="J26" s="355"/>
      <c r="K26" s="354" t="str">
        <f>IF(ISBLANK(選手登録用紙!G26)," ",選手登録用紙!G26)</f>
        <v xml:space="preserve"> </v>
      </c>
      <c r="L26" s="354"/>
      <c r="M26" s="354"/>
      <c r="N26" s="354"/>
      <c r="O26" s="354"/>
      <c r="P26" s="354"/>
      <c r="Q26" s="354"/>
      <c r="R26" s="353" t="str">
        <f>IF(ISBLANK(選手登録用紙!O26)," ",選手登録用紙!O26)</f>
        <v xml:space="preserve"> </v>
      </c>
      <c r="S26" s="353"/>
      <c r="T26" s="354" t="str">
        <f>IF(ISBLANK(選手登録用紙!X26)," ",選手登録用紙!X26)</f>
        <v xml:space="preserve"> </v>
      </c>
      <c r="U26" s="354"/>
      <c r="V26" s="354"/>
      <c r="W26" s="354"/>
      <c r="X26" s="354"/>
      <c r="Y26" s="354"/>
    </row>
    <row r="27" spans="2:25" ht="21" customHeight="1">
      <c r="B27" s="92" t="str">
        <f>IF(ISBLANK(選手登録用紙!B27)," ",選手登録用紙!B27)</f>
        <v xml:space="preserve"> </v>
      </c>
      <c r="C27" s="353"/>
      <c r="D27" s="353"/>
      <c r="E27" s="354"/>
      <c r="F27" s="354"/>
      <c r="G27" s="354"/>
      <c r="H27" s="355"/>
      <c r="I27" s="355"/>
      <c r="J27" s="355"/>
      <c r="K27" s="354" t="str">
        <f>IF(ISBLANK(選手登録用紙!G27)," ",選手登録用紙!G27)</f>
        <v xml:space="preserve"> </v>
      </c>
      <c r="L27" s="354"/>
      <c r="M27" s="354"/>
      <c r="N27" s="354"/>
      <c r="O27" s="354"/>
      <c r="P27" s="354"/>
      <c r="Q27" s="354"/>
      <c r="R27" s="353" t="str">
        <f>IF(ISBLANK(選手登録用紙!O27)," ",選手登録用紙!O27)</f>
        <v xml:space="preserve"> </v>
      </c>
      <c r="S27" s="353"/>
      <c r="T27" s="354" t="str">
        <f>IF(ISBLANK(選手登録用紙!X27)," ",選手登録用紙!X27)</f>
        <v xml:space="preserve"> </v>
      </c>
      <c r="U27" s="354"/>
      <c r="V27" s="354"/>
      <c r="W27" s="354"/>
      <c r="X27" s="354"/>
      <c r="Y27" s="354"/>
    </row>
    <row r="28" spans="2:25" ht="21" customHeight="1">
      <c r="B28" s="92" t="str">
        <f>IF(ISBLANK(選手登録用紙!B28)," ",選手登録用紙!B28)</f>
        <v xml:space="preserve"> </v>
      </c>
      <c r="C28" s="353"/>
      <c r="D28" s="353"/>
      <c r="E28" s="354"/>
      <c r="F28" s="354"/>
      <c r="G28" s="354"/>
      <c r="H28" s="355"/>
      <c r="I28" s="355"/>
      <c r="J28" s="355"/>
      <c r="K28" s="354" t="str">
        <f>IF(ISBLANK(選手登録用紙!G28)," ",選手登録用紙!G28)</f>
        <v xml:space="preserve"> </v>
      </c>
      <c r="L28" s="354"/>
      <c r="M28" s="354"/>
      <c r="N28" s="354"/>
      <c r="O28" s="354"/>
      <c r="P28" s="354"/>
      <c r="Q28" s="354"/>
      <c r="R28" s="353" t="str">
        <f>IF(ISBLANK(選手登録用紙!O28)," ",選手登録用紙!O28)</f>
        <v xml:space="preserve"> </v>
      </c>
      <c r="S28" s="353"/>
      <c r="T28" s="354" t="str">
        <f>IF(ISBLANK(選手登録用紙!X28)," ",選手登録用紙!X28)</f>
        <v xml:space="preserve"> </v>
      </c>
      <c r="U28" s="354"/>
      <c r="V28" s="354"/>
      <c r="W28" s="354"/>
      <c r="X28" s="354"/>
      <c r="Y28" s="354"/>
    </row>
    <row r="29" spans="2:25" ht="21" customHeight="1">
      <c r="B29" s="92" t="str">
        <f>IF(ISBLANK(選手登録用紙!B29)," ",選手登録用紙!B29)</f>
        <v xml:space="preserve"> </v>
      </c>
      <c r="C29" s="353"/>
      <c r="D29" s="353"/>
      <c r="E29" s="354"/>
      <c r="F29" s="354"/>
      <c r="G29" s="354"/>
      <c r="H29" s="355"/>
      <c r="I29" s="355"/>
      <c r="J29" s="355"/>
      <c r="K29" s="354" t="str">
        <f>IF(ISBLANK(選手登録用紙!G29)," ",選手登録用紙!G29)</f>
        <v xml:space="preserve"> </v>
      </c>
      <c r="L29" s="354"/>
      <c r="M29" s="354"/>
      <c r="N29" s="354"/>
      <c r="O29" s="354"/>
      <c r="P29" s="354"/>
      <c r="Q29" s="354"/>
      <c r="R29" s="353" t="str">
        <f>IF(ISBLANK(選手登録用紙!O29)," ",選手登録用紙!O29)</f>
        <v xml:space="preserve"> </v>
      </c>
      <c r="S29" s="353"/>
      <c r="T29" s="354" t="str">
        <f>IF(ISBLANK(選手登録用紙!X29)," ",選手登録用紙!X29)</f>
        <v xml:space="preserve"> </v>
      </c>
      <c r="U29" s="354"/>
      <c r="V29" s="354"/>
      <c r="W29" s="354"/>
      <c r="X29" s="354"/>
      <c r="Y29" s="354"/>
    </row>
    <row r="30" spans="2:25" ht="21" customHeight="1">
      <c r="B30" s="92" t="str">
        <f>IF(ISBLANK(選手登録用紙!B30)," ",選手登録用紙!B30)</f>
        <v xml:space="preserve"> </v>
      </c>
      <c r="C30" s="353"/>
      <c r="D30" s="353"/>
      <c r="E30" s="354"/>
      <c r="F30" s="354"/>
      <c r="G30" s="354"/>
      <c r="H30" s="355"/>
      <c r="I30" s="355"/>
      <c r="J30" s="355"/>
      <c r="K30" s="354" t="str">
        <f>IF(ISBLANK(選手登録用紙!G30)," ",選手登録用紙!G30)</f>
        <v xml:space="preserve"> </v>
      </c>
      <c r="L30" s="354"/>
      <c r="M30" s="354"/>
      <c r="N30" s="354"/>
      <c r="O30" s="354"/>
      <c r="P30" s="354"/>
      <c r="Q30" s="354"/>
      <c r="R30" s="353" t="str">
        <f>IF(ISBLANK(選手登録用紙!O30)," ",選手登録用紙!O30)</f>
        <v xml:space="preserve"> </v>
      </c>
      <c r="S30" s="353"/>
      <c r="T30" s="354" t="str">
        <f>IF(ISBLANK(選手登録用紙!X30)," ",選手登録用紙!X30)</f>
        <v xml:space="preserve"> </v>
      </c>
      <c r="U30" s="354"/>
      <c r="V30" s="354"/>
      <c r="W30" s="354"/>
      <c r="X30" s="354"/>
      <c r="Y30" s="354"/>
    </row>
    <row r="31" spans="2:25" ht="21" customHeight="1">
      <c r="B31" s="92" t="str">
        <f>IF(ISBLANK(選手登録用紙!B31)," ",選手登録用紙!B31)</f>
        <v xml:space="preserve"> </v>
      </c>
      <c r="C31" s="353"/>
      <c r="D31" s="353"/>
      <c r="E31" s="354"/>
      <c r="F31" s="354"/>
      <c r="G31" s="354"/>
      <c r="H31" s="355"/>
      <c r="I31" s="355"/>
      <c r="J31" s="355"/>
      <c r="K31" s="354" t="str">
        <f>IF(ISBLANK(選手登録用紙!G31)," ",選手登録用紙!G31)</f>
        <v xml:space="preserve"> </v>
      </c>
      <c r="L31" s="354"/>
      <c r="M31" s="354"/>
      <c r="N31" s="354"/>
      <c r="O31" s="354"/>
      <c r="P31" s="354"/>
      <c r="Q31" s="354"/>
      <c r="R31" s="353" t="str">
        <f>IF(ISBLANK(選手登録用紙!O31)," ",選手登録用紙!O31)</f>
        <v xml:space="preserve"> </v>
      </c>
      <c r="S31" s="353"/>
      <c r="T31" s="354" t="str">
        <f>IF(ISBLANK(選手登録用紙!X31)," ",選手登録用紙!X31)</f>
        <v xml:space="preserve"> </v>
      </c>
      <c r="U31" s="354"/>
      <c r="V31" s="354"/>
      <c r="W31" s="354"/>
      <c r="X31" s="354"/>
      <c r="Y31" s="354"/>
    </row>
    <row r="32" spans="2:25" ht="21" customHeight="1">
      <c r="B32" s="92" t="str">
        <f>IF(ISBLANK(選手登録用紙!B32)," ",選手登録用紙!B32)</f>
        <v xml:space="preserve"> </v>
      </c>
      <c r="C32" s="353"/>
      <c r="D32" s="353"/>
      <c r="E32" s="354"/>
      <c r="F32" s="354"/>
      <c r="G32" s="354"/>
      <c r="H32" s="355"/>
      <c r="I32" s="355"/>
      <c r="J32" s="355"/>
      <c r="K32" s="354" t="str">
        <f>IF(ISBLANK(選手登録用紙!G32)," ",選手登録用紙!G32)</f>
        <v xml:space="preserve"> </v>
      </c>
      <c r="L32" s="354"/>
      <c r="M32" s="354"/>
      <c r="N32" s="354"/>
      <c r="O32" s="354"/>
      <c r="P32" s="354"/>
      <c r="Q32" s="354"/>
      <c r="R32" s="353" t="str">
        <f>IF(ISBLANK(選手登録用紙!O32)," ",選手登録用紙!O32)</f>
        <v xml:space="preserve"> </v>
      </c>
      <c r="S32" s="353"/>
      <c r="T32" s="354" t="str">
        <f>IF(ISBLANK(選手登録用紙!X32)," ",選手登録用紙!X32)</f>
        <v xml:space="preserve"> </v>
      </c>
      <c r="U32" s="354"/>
      <c r="V32" s="354"/>
      <c r="W32" s="354"/>
      <c r="X32" s="354"/>
      <c r="Y32" s="354"/>
    </row>
    <row r="33" spans="2:25" ht="21" customHeight="1">
      <c r="B33" s="92" t="str">
        <f>IF(ISBLANK(選手登録用紙!B33)," ",選手登録用紙!B33)</f>
        <v xml:space="preserve"> </v>
      </c>
      <c r="C33" s="353"/>
      <c r="D33" s="353"/>
      <c r="E33" s="354"/>
      <c r="F33" s="354"/>
      <c r="G33" s="354"/>
      <c r="H33" s="355"/>
      <c r="I33" s="355"/>
      <c r="J33" s="355"/>
      <c r="K33" s="354" t="str">
        <f>IF(ISBLANK(選手登録用紙!G33)," ",選手登録用紙!G33)</f>
        <v xml:space="preserve"> </v>
      </c>
      <c r="L33" s="354"/>
      <c r="M33" s="354"/>
      <c r="N33" s="354"/>
      <c r="O33" s="354"/>
      <c r="P33" s="354"/>
      <c r="Q33" s="354"/>
      <c r="R33" s="353" t="str">
        <f>IF(ISBLANK(選手登録用紙!O33)," ",選手登録用紙!O33)</f>
        <v xml:space="preserve"> </v>
      </c>
      <c r="S33" s="353"/>
      <c r="T33" s="354" t="str">
        <f>IF(ISBLANK(選手登録用紙!X33)," ",選手登録用紙!X33)</f>
        <v xml:space="preserve"> </v>
      </c>
      <c r="U33" s="354"/>
      <c r="V33" s="354"/>
      <c r="W33" s="354"/>
      <c r="X33" s="354"/>
      <c r="Y33" s="354"/>
    </row>
    <row r="34" spans="2:25" ht="21" customHeight="1">
      <c r="B34" s="92" t="str">
        <f>IF(ISBLANK(選手登録用紙!B34)," ",選手登録用紙!B34)</f>
        <v xml:space="preserve"> </v>
      </c>
      <c r="C34" s="353"/>
      <c r="D34" s="353"/>
      <c r="E34" s="354"/>
      <c r="F34" s="354"/>
      <c r="G34" s="354"/>
      <c r="H34" s="355"/>
      <c r="I34" s="355"/>
      <c r="J34" s="355"/>
      <c r="K34" s="354" t="str">
        <f>IF(ISBLANK(選手登録用紙!G34)," ",選手登録用紙!G34)</f>
        <v xml:space="preserve"> </v>
      </c>
      <c r="L34" s="354"/>
      <c r="M34" s="354"/>
      <c r="N34" s="354"/>
      <c r="O34" s="354"/>
      <c r="P34" s="354"/>
      <c r="Q34" s="354"/>
      <c r="R34" s="353" t="str">
        <f>IF(ISBLANK(選手登録用紙!O34)," ",選手登録用紙!O34)</f>
        <v xml:space="preserve"> </v>
      </c>
      <c r="S34" s="353"/>
      <c r="T34" s="354" t="str">
        <f>IF(ISBLANK(選手登録用紙!X34)," ",選手登録用紙!X34)</f>
        <v xml:space="preserve"> </v>
      </c>
      <c r="U34" s="354"/>
      <c r="V34" s="354"/>
      <c r="W34" s="354"/>
      <c r="X34" s="354"/>
      <c r="Y34" s="354"/>
    </row>
    <row r="35" spans="2:25" ht="21" customHeight="1">
      <c r="B35" s="92" t="str">
        <f>IF(ISBLANK(選手登録用紙!B35)," ",選手登録用紙!B35)</f>
        <v xml:space="preserve"> </v>
      </c>
      <c r="C35" s="353"/>
      <c r="D35" s="353"/>
      <c r="E35" s="354"/>
      <c r="F35" s="354"/>
      <c r="G35" s="354"/>
      <c r="H35" s="355"/>
      <c r="I35" s="355"/>
      <c r="J35" s="355"/>
      <c r="K35" s="354" t="str">
        <f>IF(ISBLANK(選手登録用紙!G35)," ",選手登録用紙!G35)</f>
        <v xml:space="preserve"> </v>
      </c>
      <c r="L35" s="354"/>
      <c r="M35" s="354"/>
      <c r="N35" s="354"/>
      <c r="O35" s="354"/>
      <c r="P35" s="354"/>
      <c r="Q35" s="354"/>
      <c r="R35" s="353" t="str">
        <f>IF(ISBLANK(選手登録用紙!O35)," ",選手登録用紙!O35)</f>
        <v xml:space="preserve"> </v>
      </c>
      <c r="S35" s="353"/>
      <c r="T35" s="354" t="str">
        <f>IF(ISBLANK(選手登録用紙!X35)," ",選手登録用紙!X35)</f>
        <v xml:space="preserve"> </v>
      </c>
      <c r="U35" s="354"/>
      <c r="V35" s="354"/>
      <c r="W35" s="354"/>
      <c r="X35" s="354"/>
      <c r="Y35" s="354"/>
    </row>
    <row r="36" spans="2:25" ht="21" customHeight="1">
      <c r="B36" s="92" t="str">
        <f>IF(ISBLANK(選手登録用紙!B36)," ",選手登録用紙!B36)</f>
        <v xml:space="preserve"> </v>
      </c>
      <c r="C36" s="353"/>
      <c r="D36" s="353"/>
      <c r="E36" s="354"/>
      <c r="F36" s="354"/>
      <c r="G36" s="354"/>
      <c r="H36" s="355"/>
      <c r="I36" s="355"/>
      <c r="J36" s="355"/>
      <c r="K36" s="354" t="str">
        <f>IF(ISBLANK(選手登録用紙!G36)," ",選手登録用紙!G36)</f>
        <v xml:space="preserve"> </v>
      </c>
      <c r="L36" s="354"/>
      <c r="M36" s="354"/>
      <c r="N36" s="354"/>
      <c r="O36" s="354"/>
      <c r="P36" s="354"/>
      <c r="Q36" s="354"/>
      <c r="R36" s="353" t="str">
        <f>IF(ISBLANK(選手登録用紙!O36)," ",選手登録用紙!O36)</f>
        <v xml:space="preserve"> </v>
      </c>
      <c r="S36" s="353"/>
      <c r="T36" s="354" t="str">
        <f>IF(ISBLANK(選手登録用紙!X36)," ",選手登録用紙!X36)</f>
        <v xml:space="preserve"> </v>
      </c>
      <c r="U36" s="354"/>
      <c r="V36" s="354"/>
      <c r="W36" s="354"/>
      <c r="X36" s="354"/>
      <c r="Y36" s="354"/>
    </row>
    <row r="37" spans="2:25" ht="21" customHeight="1">
      <c r="B37" s="92" t="str">
        <f>IF(ISBLANK(選手登録用紙!B37)," ",選手登録用紙!B37)</f>
        <v xml:space="preserve"> </v>
      </c>
      <c r="C37" s="353"/>
      <c r="D37" s="353"/>
      <c r="E37" s="354"/>
      <c r="F37" s="354"/>
      <c r="G37" s="354"/>
      <c r="H37" s="355"/>
      <c r="I37" s="355"/>
      <c r="J37" s="355"/>
      <c r="K37" s="354" t="str">
        <f>IF(ISBLANK(選手登録用紙!G37)," ",選手登録用紙!G37)</f>
        <v xml:space="preserve"> </v>
      </c>
      <c r="L37" s="354"/>
      <c r="M37" s="354"/>
      <c r="N37" s="354"/>
      <c r="O37" s="354"/>
      <c r="P37" s="354"/>
      <c r="Q37" s="354"/>
      <c r="R37" s="353" t="str">
        <f>IF(ISBLANK(選手登録用紙!O37)," ",選手登録用紙!O37)</f>
        <v xml:space="preserve"> </v>
      </c>
      <c r="S37" s="353"/>
      <c r="T37" s="354" t="str">
        <f>IF(ISBLANK(選手登録用紙!X37)," ",選手登録用紙!X37)</f>
        <v xml:space="preserve"> </v>
      </c>
      <c r="U37" s="354"/>
      <c r="V37" s="354"/>
      <c r="W37" s="354"/>
      <c r="X37" s="354"/>
      <c r="Y37" s="354"/>
    </row>
    <row r="38" spans="2:25" ht="21" customHeight="1">
      <c r="B38" s="92" t="str">
        <f>IF(ISBLANK(選手登録用紙!B38)," ",選手登録用紙!B38)</f>
        <v xml:space="preserve"> </v>
      </c>
      <c r="C38" s="353"/>
      <c r="D38" s="353"/>
      <c r="E38" s="354"/>
      <c r="F38" s="354"/>
      <c r="G38" s="354"/>
      <c r="H38" s="355"/>
      <c r="I38" s="355"/>
      <c r="J38" s="355"/>
      <c r="K38" s="354" t="str">
        <f>IF(ISBLANK(選手登録用紙!G38)," ",選手登録用紙!G38)</f>
        <v xml:space="preserve"> </v>
      </c>
      <c r="L38" s="354"/>
      <c r="M38" s="354"/>
      <c r="N38" s="354"/>
      <c r="O38" s="354"/>
      <c r="P38" s="354"/>
      <c r="Q38" s="354"/>
      <c r="R38" s="353" t="str">
        <f>IF(ISBLANK(選手登録用紙!O38)," ",選手登録用紙!O38)</f>
        <v xml:space="preserve"> </v>
      </c>
      <c r="S38" s="353"/>
      <c r="T38" s="354" t="str">
        <f>IF(ISBLANK(選手登録用紙!X38)," ",選手登録用紙!X38)</f>
        <v xml:space="preserve"> </v>
      </c>
      <c r="U38" s="354"/>
      <c r="V38" s="354"/>
      <c r="W38" s="354"/>
      <c r="X38" s="354"/>
      <c r="Y38" s="354"/>
    </row>
    <row r="39" spans="2:25" ht="21" customHeight="1">
      <c r="B39" s="92" t="str">
        <f>IF(ISBLANK(選手登録用紙!B39)," ",選手登録用紙!B39)</f>
        <v xml:space="preserve"> </v>
      </c>
      <c r="C39" s="353"/>
      <c r="D39" s="353"/>
      <c r="E39" s="354"/>
      <c r="F39" s="354"/>
      <c r="G39" s="354"/>
      <c r="H39" s="355"/>
      <c r="I39" s="355"/>
      <c r="J39" s="355"/>
      <c r="K39" s="354" t="str">
        <f>IF(ISBLANK(選手登録用紙!G39)," ",選手登録用紙!G39)</f>
        <v xml:space="preserve"> </v>
      </c>
      <c r="L39" s="354"/>
      <c r="M39" s="354"/>
      <c r="N39" s="354"/>
      <c r="O39" s="354"/>
      <c r="P39" s="354"/>
      <c r="Q39" s="354"/>
      <c r="R39" s="353" t="str">
        <f>IF(ISBLANK(選手登録用紙!O39)," ",選手登録用紙!O39)</f>
        <v xml:space="preserve"> </v>
      </c>
      <c r="S39" s="353"/>
      <c r="T39" s="354" t="str">
        <f>IF(ISBLANK(選手登録用紙!X39)," ",選手登録用紙!X39)</f>
        <v xml:space="preserve"> </v>
      </c>
      <c r="U39" s="354"/>
      <c r="V39" s="354"/>
      <c r="W39" s="354"/>
      <c r="X39" s="354"/>
      <c r="Y39" s="354"/>
    </row>
    <row r="40" spans="2:25" ht="21" customHeight="1">
      <c r="B40" s="92" t="str">
        <f>IF(ISBLANK(選手登録用紙!B40)," ",選手登録用紙!B40)</f>
        <v xml:space="preserve"> </v>
      </c>
      <c r="C40" s="353"/>
      <c r="D40" s="353"/>
      <c r="E40" s="354"/>
      <c r="F40" s="354"/>
      <c r="G40" s="354"/>
      <c r="H40" s="355"/>
      <c r="I40" s="355"/>
      <c r="J40" s="355"/>
      <c r="K40" s="354" t="str">
        <f>IF(ISBLANK(選手登録用紙!G40)," ",選手登録用紙!G40)</f>
        <v xml:space="preserve"> </v>
      </c>
      <c r="L40" s="354"/>
      <c r="M40" s="354"/>
      <c r="N40" s="354"/>
      <c r="O40" s="354"/>
      <c r="P40" s="354"/>
      <c r="Q40" s="354"/>
      <c r="R40" s="353" t="str">
        <f>IF(ISBLANK(選手登録用紙!O40)," ",選手登録用紙!O40)</f>
        <v xml:space="preserve"> </v>
      </c>
      <c r="S40" s="353"/>
      <c r="T40" s="354" t="str">
        <f>IF(ISBLANK(選手登録用紙!X40)," ",選手登録用紙!X40)</f>
        <v xml:space="preserve"> </v>
      </c>
      <c r="U40" s="354"/>
      <c r="V40" s="354"/>
      <c r="W40" s="354"/>
      <c r="X40" s="354"/>
      <c r="Y40" s="354"/>
    </row>
    <row r="41" spans="2:25" ht="29.25" customHeight="1">
      <c r="C41" s="352" t="s">
        <v>43</v>
      </c>
      <c r="D41" s="352"/>
      <c r="E41" s="352"/>
      <c r="F41" s="352"/>
      <c r="G41" s="352"/>
      <c r="H41" s="352"/>
      <c r="I41" s="352"/>
      <c r="J41" s="352"/>
      <c r="K41" s="352"/>
      <c r="L41" s="352"/>
      <c r="M41" s="352"/>
      <c r="N41" s="352"/>
      <c r="O41" s="352"/>
      <c r="P41" s="352"/>
      <c r="Q41" s="352"/>
      <c r="R41" s="352"/>
      <c r="S41" s="352"/>
      <c r="T41" s="352"/>
      <c r="U41" s="352"/>
      <c r="V41" s="352"/>
      <c r="W41" s="352"/>
      <c r="X41" s="352"/>
      <c r="Y41" s="352"/>
    </row>
  </sheetData>
  <sheetProtection selectLockedCells="1"/>
  <mergeCells count="222">
    <mergeCell ref="T5:Y5"/>
    <mergeCell ref="C6:D6"/>
    <mergeCell ref="E6:G6"/>
    <mergeCell ref="H6:J6"/>
    <mergeCell ref="K6:Q6"/>
    <mergeCell ref="R6:S6"/>
    <mergeCell ref="T6:Y6"/>
    <mergeCell ref="C1:Y1"/>
    <mergeCell ref="C2:Y2"/>
    <mergeCell ref="C3:F3"/>
    <mergeCell ref="H3:V3"/>
    <mergeCell ref="C4:X4"/>
    <mergeCell ref="C5:D5"/>
    <mergeCell ref="E5:G5"/>
    <mergeCell ref="H5:J5"/>
    <mergeCell ref="K5:Q5"/>
    <mergeCell ref="R5:S5"/>
    <mergeCell ref="C8:D8"/>
    <mergeCell ref="E8:G8"/>
    <mergeCell ref="H8:J8"/>
    <mergeCell ref="K8:Q8"/>
    <mergeCell ref="R8:S8"/>
    <mergeCell ref="T8:Y8"/>
    <mergeCell ref="C7:D7"/>
    <mergeCell ref="E7:G7"/>
    <mergeCell ref="H7:J7"/>
    <mergeCell ref="K7:Q7"/>
    <mergeCell ref="R7:S7"/>
    <mergeCell ref="T7:Y7"/>
    <mergeCell ref="C10:D10"/>
    <mergeCell ref="E10:G10"/>
    <mergeCell ref="H10:J10"/>
    <mergeCell ref="K10:Q10"/>
    <mergeCell ref="R10:S10"/>
    <mergeCell ref="T10:Y10"/>
    <mergeCell ref="C9:D9"/>
    <mergeCell ref="E9:G9"/>
    <mergeCell ref="H9:J9"/>
    <mergeCell ref="K9:Q9"/>
    <mergeCell ref="R9:S9"/>
    <mergeCell ref="T9:Y9"/>
    <mergeCell ref="C12:D12"/>
    <mergeCell ref="E12:G12"/>
    <mergeCell ref="H12:J12"/>
    <mergeCell ref="K12:Q12"/>
    <mergeCell ref="R12:S12"/>
    <mergeCell ref="T12:Y12"/>
    <mergeCell ref="C11:D11"/>
    <mergeCell ref="E11:G11"/>
    <mergeCell ref="H11:J11"/>
    <mergeCell ref="K11:Q11"/>
    <mergeCell ref="R11:S11"/>
    <mergeCell ref="T11:Y11"/>
    <mergeCell ref="C14:D14"/>
    <mergeCell ref="E14:G14"/>
    <mergeCell ref="H14:J14"/>
    <mergeCell ref="K14:Q14"/>
    <mergeCell ref="R14:S14"/>
    <mergeCell ref="T14:Y14"/>
    <mergeCell ref="C13:D13"/>
    <mergeCell ref="E13:G13"/>
    <mergeCell ref="H13:J13"/>
    <mergeCell ref="K13:Q13"/>
    <mergeCell ref="R13:S13"/>
    <mergeCell ref="T13:Y13"/>
    <mergeCell ref="C16:D16"/>
    <mergeCell ref="E16:G16"/>
    <mergeCell ref="H16:J16"/>
    <mergeCell ref="K16:Q16"/>
    <mergeCell ref="R16:S16"/>
    <mergeCell ref="T16:Y16"/>
    <mergeCell ref="C15:D15"/>
    <mergeCell ref="E15:G15"/>
    <mergeCell ref="H15:J15"/>
    <mergeCell ref="K15:Q15"/>
    <mergeCell ref="R15:S15"/>
    <mergeCell ref="T15:Y15"/>
    <mergeCell ref="C18:D18"/>
    <mergeCell ref="E18:G18"/>
    <mergeCell ref="H18:J18"/>
    <mergeCell ref="K18:Q18"/>
    <mergeCell ref="R18:S18"/>
    <mergeCell ref="T18:Y18"/>
    <mergeCell ref="C17:D17"/>
    <mergeCell ref="E17:G17"/>
    <mergeCell ref="H17:J17"/>
    <mergeCell ref="K17:Q17"/>
    <mergeCell ref="R17:S17"/>
    <mergeCell ref="T17:Y17"/>
    <mergeCell ref="C20:D20"/>
    <mergeCell ref="E20:G20"/>
    <mergeCell ref="H20:J20"/>
    <mergeCell ref="K20:Q20"/>
    <mergeCell ref="R20:S20"/>
    <mergeCell ref="T20:Y20"/>
    <mergeCell ref="C19:D19"/>
    <mergeCell ref="E19:G19"/>
    <mergeCell ref="H19:J19"/>
    <mergeCell ref="K19:Q19"/>
    <mergeCell ref="R19:S19"/>
    <mergeCell ref="T19:Y19"/>
    <mergeCell ref="C22:D22"/>
    <mergeCell ref="E22:G22"/>
    <mergeCell ref="H22:J22"/>
    <mergeCell ref="K22:Q22"/>
    <mergeCell ref="R22:S22"/>
    <mergeCell ref="T22:Y22"/>
    <mergeCell ref="C21:D21"/>
    <mergeCell ref="E21:G21"/>
    <mergeCell ref="H21:J21"/>
    <mergeCell ref="K21:Q21"/>
    <mergeCell ref="R21:S21"/>
    <mergeCell ref="T21:Y21"/>
    <mergeCell ref="C24:D24"/>
    <mergeCell ref="E24:G24"/>
    <mergeCell ref="H24:J24"/>
    <mergeCell ref="K24:Q24"/>
    <mergeCell ref="R24:S24"/>
    <mergeCell ref="T24:Y24"/>
    <mergeCell ref="C23:D23"/>
    <mergeCell ref="E23:G23"/>
    <mergeCell ref="H23:J23"/>
    <mergeCell ref="K23:Q23"/>
    <mergeCell ref="R23:S23"/>
    <mergeCell ref="T23:Y23"/>
    <mergeCell ref="C26:D26"/>
    <mergeCell ref="E26:G26"/>
    <mergeCell ref="H26:J26"/>
    <mergeCell ref="K26:Q26"/>
    <mergeCell ref="R26:S26"/>
    <mergeCell ref="T26:Y26"/>
    <mergeCell ref="C25:D25"/>
    <mergeCell ref="E25:G25"/>
    <mergeCell ref="H25:J25"/>
    <mergeCell ref="K25:Q25"/>
    <mergeCell ref="R25:S25"/>
    <mergeCell ref="T25:Y25"/>
    <mergeCell ref="C28:D28"/>
    <mergeCell ref="E28:G28"/>
    <mergeCell ref="H28:J28"/>
    <mergeCell ref="K28:Q28"/>
    <mergeCell ref="R28:S28"/>
    <mergeCell ref="T28:Y28"/>
    <mergeCell ref="C27:D27"/>
    <mergeCell ref="E27:G27"/>
    <mergeCell ref="H27:J27"/>
    <mergeCell ref="K27:Q27"/>
    <mergeCell ref="R27:S27"/>
    <mergeCell ref="T27:Y27"/>
    <mergeCell ref="C30:D30"/>
    <mergeCell ref="E30:G30"/>
    <mergeCell ref="H30:J30"/>
    <mergeCell ref="K30:Q30"/>
    <mergeCell ref="R30:S30"/>
    <mergeCell ref="T30:Y30"/>
    <mergeCell ref="C29:D29"/>
    <mergeCell ref="E29:G29"/>
    <mergeCell ref="H29:J29"/>
    <mergeCell ref="K29:Q29"/>
    <mergeCell ref="R29:S29"/>
    <mergeCell ref="T29:Y29"/>
    <mergeCell ref="C32:D32"/>
    <mergeCell ref="E32:G32"/>
    <mergeCell ref="H32:J32"/>
    <mergeCell ref="K32:Q32"/>
    <mergeCell ref="R32:S32"/>
    <mergeCell ref="T32:Y32"/>
    <mergeCell ref="C31:D31"/>
    <mergeCell ref="E31:G31"/>
    <mergeCell ref="H31:J31"/>
    <mergeCell ref="K31:Q31"/>
    <mergeCell ref="R31:S31"/>
    <mergeCell ref="T31:Y31"/>
    <mergeCell ref="C34:D34"/>
    <mergeCell ref="E34:G34"/>
    <mergeCell ref="H34:J34"/>
    <mergeCell ref="K34:Q34"/>
    <mergeCell ref="R34:S34"/>
    <mergeCell ref="T34:Y34"/>
    <mergeCell ref="C33:D33"/>
    <mergeCell ref="E33:G33"/>
    <mergeCell ref="H33:J33"/>
    <mergeCell ref="K33:Q33"/>
    <mergeCell ref="R33:S33"/>
    <mergeCell ref="T33:Y33"/>
    <mergeCell ref="C36:D36"/>
    <mergeCell ref="E36:G36"/>
    <mergeCell ref="H36:J36"/>
    <mergeCell ref="K36:Q36"/>
    <mergeCell ref="R36:S36"/>
    <mergeCell ref="T36:Y36"/>
    <mergeCell ref="C35:D35"/>
    <mergeCell ref="E35:G35"/>
    <mergeCell ref="H35:J35"/>
    <mergeCell ref="K35:Q35"/>
    <mergeCell ref="R35:S35"/>
    <mergeCell ref="T35:Y35"/>
    <mergeCell ref="C38:D38"/>
    <mergeCell ref="E38:G38"/>
    <mergeCell ref="H38:J38"/>
    <mergeCell ref="K38:Q38"/>
    <mergeCell ref="R38:S38"/>
    <mergeCell ref="T38:Y38"/>
    <mergeCell ref="C37:D37"/>
    <mergeCell ref="E37:G37"/>
    <mergeCell ref="H37:J37"/>
    <mergeCell ref="K37:Q37"/>
    <mergeCell ref="R37:S37"/>
    <mergeCell ref="T37:Y37"/>
    <mergeCell ref="C41:Y41"/>
    <mergeCell ref="C40:D40"/>
    <mergeCell ref="E40:G40"/>
    <mergeCell ref="H40:J40"/>
    <mergeCell ref="K40:Q40"/>
    <mergeCell ref="R40:S40"/>
    <mergeCell ref="T40:Y40"/>
    <mergeCell ref="C39:D39"/>
    <mergeCell ref="E39:G39"/>
    <mergeCell ref="H39:J39"/>
    <mergeCell ref="K39:Q39"/>
    <mergeCell ref="R39:S39"/>
    <mergeCell ref="T39:Y39"/>
  </mergeCells>
  <phoneticPr fontId="5"/>
  <printOptions horizontalCentered="1" verticalCentered="1"/>
  <pageMargins left="0.59055118110236227" right="0.59055118110236227" top="0.78740157480314965" bottom="0.78740157480314965" header="0.51181102362204722" footer="0.51181102362204722"/>
  <pageSetup paperSize="9" scale="88" orientation="portrait" verticalDpi="300" r:id="rId1"/>
  <headerFooter alignWithMargins="0">
    <oddHeader xml:space="preserve">&amp;C旭川・道北地区カブスリーグU-15　（　　）月　　日（　　）
</oddHeader>
    <oddFooter>&amp;C旭川・道北地区カブスリーグ(U-15)オーダー用紙</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A2" sqref="A2:AC2"/>
    </sheetView>
  </sheetViews>
  <sheetFormatPr defaultColWidth="13" defaultRowHeight="13.5"/>
  <cols>
    <col min="1" max="2" width="3.75" style="82" customWidth="1"/>
    <col min="3" max="4" width="13" style="82" customWidth="1"/>
    <col min="5" max="5" width="13.625" style="82" customWidth="1"/>
    <col min="6" max="6" width="25.875" style="82" customWidth="1"/>
    <col min="7" max="7" width="13" style="82"/>
    <col min="8" max="8" width="11" style="83" customWidth="1"/>
    <col min="9" max="10" width="16.25" style="82" customWidth="1"/>
    <col min="11" max="16384" width="13" style="82"/>
  </cols>
  <sheetData>
    <row r="1" spans="1:10">
      <c r="C1" s="82" t="s">
        <v>226</v>
      </c>
    </row>
    <row r="2" spans="1:10">
      <c r="A2" s="84" t="s">
        <v>227</v>
      </c>
      <c r="B2" s="85"/>
      <c r="C2" s="86" t="s">
        <v>228</v>
      </c>
      <c r="D2" s="86" t="s">
        <v>229</v>
      </c>
      <c r="E2" s="86" t="s">
        <v>230</v>
      </c>
      <c r="F2" s="86" t="s">
        <v>231</v>
      </c>
      <c r="G2" s="86" t="s">
        <v>22</v>
      </c>
      <c r="H2" s="87" t="s">
        <v>232</v>
      </c>
      <c r="I2" s="86" t="s">
        <v>233</v>
      </c>
      <c r="J2" s="86" t="s">
        <v>234</v>
      </c>
    </row>
    <row r="3" spans="1:10">
      <c r="A3" s="86" t="s">
        <v>235</v>
      </c>
      <c r="B3" s="86" t="s">
        <v>218</v>
      </c>
      <c r="C3" s="86"/>
      <c r="D3" s="86"/>
      <c r="E3" s="86"/>
      <c r="F3" s="86"/>
      <c r="G3" s="86"/>
      <c r="H3" s="87"/>
      <c r="I3" s="86"/>
      <c r="J3" s="86"/>
    </row>
    <row r="4" spans="1:10">
      <c r="A4" s="86"/>
      <c r="B4" s="86"/>
      <c r="C4" s="86"/>
      <c r="D4" s="86"/>
      <c r="E4" s="86"/>
      <c r="F4" s="86"/>
      <c r="G4" s="86"/>
      <c r="H4" s="87"/>
      <c r="I4" s="86"/>
      <c r="J4" s="86"/>
    </row>
    <row r="5" spans="1:10">
      <c r="A5" s="86"/>
      <c r="B5" s="86"/>
      <c r="C5" s="86"/>
      <c r="D5" s="86"/>
      <c r="E5" s="86"/>
      <c r="F5" s="86"/>
      <c r="G5" s="86"/>
      <c r="H5" s="87"/>
      <c r="I5" s="86"/>
      <c r="J5" s="86"/>
    </row>
    <row r="6" spans="1:10">
      <c r="A6" s="86"/>
      <c r="B6" s="86"/>
      <c r="C6" s="86"/>
      <c r="D6" s="86"/>
      <c r="E6" s="86"/>
      <c r="F6" s="86"/>
      <c r="G6" s="86"/>
      <c r="H6" s="87"/>
      <c r="I6" s="86"/>
      <c r="J6" s="86"/>
    </row>
    <row r="7" spans="1:10">
      <c r="A7" s="86"/>
      <c r="B7" s="86"/>
      <c r="C7" s="86"/>
      <c r="D7" s="86"/>
      <c r="E7" s="86"/>
      <c r="F7" s="86"/>
      <c r="G7" s="86"/>
      <c r="H7" s="87"/>
      <c r="I7" s="86"/>
      <c r="J7" s="86"/>
    </row>
    <row r="8" spans="1:10">
      <c r="A8" s="86"/>
      <c r="B8" s="86"/>
      <c r="C8" s="86"/>
      <c r="D8" s="86"/>
      <c r="E8" s="86"/>
      <c r="F8" s="86"/>
      <c r="G8" s="86"/>
      <c r="H8" s="87"/>
      <c r="I8" s="86"/>
      <c r="J8" s="86"/>
    </row>
    <row r="9" spans="1:10">
      <c r="A9" s="86"/>
      <c r="B9" s="86"/>
      <c r="C9" s="86"/>
      <c r="D9" s="86"/>
      <c r="E9" s="86"/>
      <c r="F9" s="86"/>
      <c r="G9" s="86"/>
      <c r="H9" s="87"/>
      <c r="I9" s="86"/>
      <c r="J9" s="86"/>
    </row>
    <row r="10" spans="1:10">
      <c r="A10" s="86"/>
      <c r="B10" s="86"/>
      <c r="C10" s="86"/>
      <c r="D10" s="86"/>
      <c r="E10" s="86"/>
      <c r="F10" s="86"/>
      <c r="G10" s="86"/>
      <c r="H10" s="87"/>
      <c r="I10" s="86"/>
      <c r="J10" s="86"/>
    </row>
    <row r="11" spans="1:10">
      <c r="A11" s="86"/>
      <c r="B11" s="86"/>
      <c r="C11" s="86"/>
      <c r="D11" s="86"/>
      <c r="E11" s="86"/>
      <c r="F11" s="86"/>
      <c r="G11" s="86"/>
      <c r="H11" s="87"/>
      <c r="I11" s="86"/>
      <c r="J11" s="86"/>
    </row>
    <row r="12" spans="1:10">
      <c r="A12" s="86"/>
      <c r="B12" s="86"/>
      <c r="C12" s="86"/>
      <c r="D12" s="86"/>
      <c r="E12" s="86"/>
      <c r="F12" s="86"/>
      <c r="G12" s="86"/>
      <c r="H12" s="87"/>
      <c r="I12" s="86"/>
      <c r="J12" s="86"/>
    </row>
    <row r="13" spans="1:10">
      <c r="A13" s="86"/>
      <c r="B13" s="86"/>
      <c r="C13" s="86"/>
      <c r="D13" s="86"/>
      <c r="E13" s="86"/>
      <c r="F13" s="86"/>
      <c r="G13" s="86"/>
      <c r="H13" s="87"/>
      <c r="I13" s="86"/>
      <c r="J13" s="86"/>
    </row>
    <row r="14" spans="1:10">
      <c r="A14" s="86"/>
      <c r="B14" s="86"/>
      <c r="C14" s="86"/>
      <c r="D14" s="86"/>
      <c r="E14" s="86"/>
      <c r="F14" s="86"/>
      <c r="G14" s="86"/>
      <c r="H14" s="87"/>
      <c r="I14" s="86"/>
      <c r="J14" s="86"/>
    </row>
    <row r="15" spans="1:10">
      <c r="A15" s="86"/>
      <c r="B15" s="86"/>
      <c r="C15" s="86"/>
      <c r="D15" s="86"/>
      <c r="E15" s="86"/>
      <c r="F15" s="86"/>
      <c r="G15" s="86"/>
      <c r="H15" s="87"/>
      <c r="I15" s="86"/>
      <c r="J15" s="86"/>
    </row>
    <row r="16" spans="1:10">
      <c r="A16" s="86"/>
      <c r="B16" s="86"/>
      <c r="C16" s="86"/>
      <c r="D16" s="86"/>
      <c r="E16" s="86"/>
      <c r="F16" s="86"/>
      <c r="G16" s="86"/>
      <c r="H16" s="87"/>
      <c r="I16" s="86"/>
      <c r="J16" s="86"/>
    </row>
    <row r="17" spans="1:10">
      <c r="A17" s="86"/>
      <c r="B17" s="86"/>
      <c r="C17" s="86"/>
      <c r="D17" s="86"/>
      <c r="E17" s="86"/>
      <c r="F17" s="86"/>
      <c r="G17" s="86"/>
      <c r="H17" s="87"/>
      <c r="I17" s="86"/>
      <c r="J17" s="86"/>
    </row>
    <row r="18" spans="1:10">
      <c r="A18" s="86"/>
      <c r="B18" s="86"/>
      <c r="C18" s="86"/>
      <c r="D18" s="86"/>
      <c r="E18" s="86"/>
      <c r="F18" s="86"/>
      <c r="G18" s="86"/>
      <c r="H18" s="87"/>
      <c r="I18" s="86"/>
      <c r="J18" s="86"/>
    </row>
    <row r="19" spans="1:10">
      <c r="A19" s="86"/>
      <c r="B19" s="86"/>
      <c r="C19" s="86"/>
      <c r="D19" s="86"/>
      <c r="E19" s="86"/>
      <c r="F19" s="86"/>
      <c r="G19" s="86"/>
      <c r="H19" s="87"/>
      <c r="I19" s="86"/>
      <c r="J19" s="86"/>
    </row>
    <row r="20" spans="1:10">
      <c r="A20" s="86"/>
      <c r="B20" s="86"/>
      <c r="C20" s="86"/>
      <c r="D20" s="86"/>
      <c r="E20" s="86"/>
      <c r="F20" s="86"/>
      <c r="G20" s="86"/>
      <c r="H20" s="87"/>
      <c r="I20" s="86"/>
      <c r="J20" s="86"/>
    </row>
    <row r="21" spans="1:10">
      <c r="A21" s="86"/>
      <c r="B21" s="86"/>
      <c r="C21" s="86"/>
      <c r="D21" s="86"/>
      <c r="E21" s="86"/>
      <c r="F21" s="86"/>
      <c r="G21" s="86"/>
      <c r="H21" s="87"/>
      <c r="I21" s="86"/>
      <c r="J21" s="86"/>
    </row>
    <row r="22" spans="1:10">
      <c r="A22" s="86"/>
      <c r="B22" s="86"/>
      <c r="C22" s="86"/>
      <c r="D22" s="86"/>
      <c r="E22" s="86"/>
      <c r="F22" s="86"/>
      <c r="G22" s="86"/>
      <c r="H22" s="87"/>
      <c r="I22" s="86"/>
      <c r="J22" s="86"/>
    </row>
    <row r="23" spans="1:10">
      <c r="A23" s="86"/>
      <c r="B23" s="86"/>
      <c r="C23" s="86"/>
      <c r="D23" s="86"/>
      <c r="E23" s="86"/>
      <c r="F23" s="86"/>
      <c r="G23" s="86"/>
      <c r="H23" s="87"/>
      <c r="I23" s="86"/>
      <c r="J23" s="86"/>
    </row>
    <row r="24" spans="1:10">
      <c r="A24" s="86"/>
      <c r="B24" s="86"/>
      <c r="C24" s="86"/>
      <c r="D24" s="86"/>
      <c r="E24" s="86"/>
      <c r="F24" s="86"/>
      <c r="G24" s="86"/>
      <c r="H24" s="87"/>
      <c r="I24" s="86"/>
      <c r="J24" s="86"/>
    </row>
    <row r="25" spans="1:10">
      <c r="A25" s="86"/>
      <c r="B25" s="86"/>
      <c r="C25" s="86"/>
      <c r="D25" s="86"/>
      <c r="E25" s="86"/>
      <c r="F25" s="86"/>
      <c r="G25" s="86"/>
      <c r="H25" s="87"/>
      <c r="I25" s="86"/>
      <c r="J25" s="86"/>
    </row>
    <row r="26" spans="1:10">
      <c r="A26" s="86"/>
      <c r="B26" s="86"/>
      <c r="C26" s="86"/>
      <c r="D26" s="86"/>
      <c r="E26" s="86"/>
      <c r="F26" s="86"/>
      <c r="G26" s="86"/>
      <c r="H26" s="87"/>
      <c r="I26" s="86"/>
      <c r="J26" s="86"/>
    </row>
    <row r="27" spans="1:10">
      <c r="A27" s="86"/>
      <c r="B27" s="86"/>
      <c r="C27" s="86"/>
      <c r="D27" s="86"/>
      <c r="E27" s="86"/>
      <c r="F27" s="86"/>
      <c r="G27" s="86"/>
      <c r="H27" s="87"/>
      <c r="I27" s="86"/>
      <c r="J27" s="86"/>
    </row>
    <row r="28" spans="1:10">
      <c r="A28" s="86"/>
      <c r="B28" s="86"/>
      <c r="C28" s="86"/>
      <c r="D28" s="86"/>
      <c r="E28" s="86"/>
      <c r="F28" s="86"/>
      <c r="G28" s="86"/>
      <c r="H28" s="87"/>
      <c r="I28" s="86"/>
      <c r="J28" s="86"/>
    </row>
    <row r="29" spans="1:10">
      <c r="A29" s="86"/>
      <c r="B29" s="86"/>
      <c r="C29" s="86"/>
      <c r="D29" s="86"/>
      <c r="E29" s="86"/>
      <c r="F29" s="86"/>
      <c r="G29" s="86"/>
      <c r="H29" s="87"/>
      <c r="I29" s="86"/>
      <c r="J29" s="86"/>
    </row>
    <row r="30" spans="1:10">
      <c r="A30" s="86"/>
      <c r="B30" s="86"/>
      <c r="C30" s="86"/>
      <c r="D30" s="86"/>
      <c r="E30" s="86"/>
      <c r="F30" s="86"/>
      <c r="G30" s="86"/>
      <c r="H30" s="87"/>
      <c r="I30" s="86"/>
      <c r="J30" s="86"/>
    </row>
    <row r="31" spans="1:10">
      <c r="A31" s="86"/>
      <c r="B31" s="86"/>
      <c r="C31" s="86"/>
      <c r="D31" s="86"/>
      <c r="E31" s="86"/>
      <c r="F31" s="86"/>
      <c r="G31" s="86"/>
      <c r="H31" s="87"/>
      <c r="I31" s="86"/>
      <c r="J31" s="86"/>
    </row>
    <row r="32" spans="1:10">
      <c r="A32" s="86"/>
      <c r="B32" s="86"/>
      <c r="C32" s="86"/>
      <c r="D32" s="86"/>
      <c r="E32" s="86"/>
      <c r="F32" s="86"/>
      <c r="G32" s="86"/>
      <c r="H32" s="87"/>
      <c r="I32" s="86"/>
      <c r="J32" s="86"/>
    </row>
    <row r="33" spans="1:10">
      <c r="A33" s="86"/>
      <c r="B33" s="86"/>
      <c r="C33" s="86"/>
      <c r="D33" s="86"/>
      <c r="E33" s="86"/>
      <c r="F33" s="86"/>
      <c r="G33" s="86"/>
      <c r="H33" s="87"/>
      <c r="I33" s="86"/>
      <c r="J33" s="86"/>
    </row>
    <row r="34" spans="1:10">
      <c r="A34" s="86"/>
      <c r="B34" s="86"/>
      <c r="C34" s="86"/>
      <c r="D34" s="86"/>
      <c r="E34" s="86"/>
      <c r="F34" s="86"/>
      <c r="G34" s="86"/>
      <c r="H34" s="87"/>
      <c r="I34" s="86"/>
      <c r="J34" s="86"/>
    </row>
    <row r="35" spans="1:10">
      <c r="A35" s="86"/>
      <c r="B35" s="86"/>
      <c r="C35" s="86"/>
      <c r="D35" s="86"/>
      <c r="E35" s="86"/>
      <c r="F35" s="86"/>
      <c r="G35" s="86"/>
      <c r="H35" s="87"/>
      <c r="I35" s="86"/>
      <c r="J35" s="86"/>
    </row>
  </sheetData>
  <phoneticPr fontId="5"/>
  <pageMargins left="0.78700000000000003" right="0.78700000000000003" top="0.98399999999999999" bottom="0.98399999999999999" header="0.51200000000000001" footer="0.51200000000000001"/>
  <pageSetup paperSize="9" orientation="landscape"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view="pageBreakPreview" zoomScale="60" zoomScaleNormal="100" workbookViewId="0">
      <selection activeCell="T17" sqref="T17"/>
    </sheetView>
  </sheetViews>
  <sheetFormatPr defaultRowHeight="13.5"/>
  <cols>
    <col min="1" max="1" width="12.375" customWidth="1"/>
    <col min="2" max="14" width="8.75" customWidth="1"/>
  </cols>
  <sheetData>
    <row r="1" spans="1:26">
      <c r="A1" s="97" t="s">
        <v>83</v>
      </c>
      <c r="B1" s="97" t="s">
        <v>88</v>
      </c>
      <c r="C1" s="97" t="s">
        <v>89</v>
      </c>
      <c r="D1" s="97" t="s">
        <v>78</v>
      </c>
      <c r="E1" s="97" t="s">
        <v>79</v>
      </c>
      <c r="F1" s="97" t="s">
        <v>80</v>
      </c>
      <c r="G1" s="97" t="s">
        <v>81</v>
      </c>
      <c r="H1" s="97" t="s">
        <v>82</v>
      </c>
      <c r="I1" s="97" t="s">
        <v>87</v>
      </c>
      <c r="J1" s="97" t="s">
        <v>96</v>
      </c>
      <c r="K1" s="365" t="s">
        <v>95</v>
      </c>
      <c r="L1" s="365"/>
      <c r="M1" s="365"/>
      <c r="N1" s="365"/>
    </row>
    <row r="2" spans="1:26" ht="27">
      <c r="A2" s="97"/>
      <c r="B2" s="97"/>
      <c r="C2" s="97"/>
      <c r="D2" s="98"/>
      <c r="E2" s="98"/>
      <c r="F2" s="98" t="s">
        <v>86</v>
      </c>
      <c r="G2" s="98" t="s">
        <v>85</v>
      </c>
      <c r="H2" s="97" t="s">
        <v>84</v>
      </c>
      <c r="I2" s="98"/>
      <c r="J2" s="98"/>
      <c r="K2" s="98" t="s">
        <v>92</v>
      </c>
      <c r="L2" s="98" t="s">
        <v>93</v>
      </c>
      <c r="M2" s="98" t="s">
        <v>94</v>
      </c>
      <c r="N2" s="98" t="s">
        <v>91</v>
      </c>
      <c r="O2" s="6"/>
      <c r="P2" s="7"/>
      <c r="Q2" s="7"/>
      <c r="R2" s="7"/>
      <c r="S2" s="7"/>
      <c r="T2" s="7"/>
      <c r="U2" s="7"/>
      <c r="V2" s="7"/>
      <c r="W2" s="7"/>
      <c r="X2" s="7"/>
      <c r="Y2" s="7"/>
    </row>
    <row r="3" spans="1:26">
      <c r="A3" s="99">
        <v>45</v>
      </c>
      <c r="B3" s="99">
        <v>16</v>
      </c>
      <c r="C3" s="99">
        <f t="shared" ref="C3:C6" si="0">A3-B3</f>
        <v>29</v>
      </c>
      <c r="D3" s="99">
        <v>8</v>
      </c>
      <c r="E3" s="99">
        <v>8</v>
      </c>
      <c r="F3" s="99">
        <v>8</v>
      </c>
      <c r="G3" s="99">
        <v>7</v>
      </c>
      <c r="H3" s="99">
        <v>7</v>
      </c>
      <c r="I3" s="99">
        <v>7</v>
      </c>
      <c r="J3" s="99">
        <f>8*7*2</f>
        <v>112</v>
      </c>
      <c r="K3" s="99">
        <f>8*7</f>
        <v>56</v>
      </c>
      <c r="L3" s="99">
        <f>7*6*3</f>
        <v>126</v>
      </c>
      <c r="M3" s="97"/>
      <c r="N3" s="99">
        <f>SUM(J3:L3)</f>
        <v>294</v>
      </c>
      <c r="O3" s="7"/>
      <c r="P3" s="7"/>
      <c r="Q3" s="7"/>
      <c r="R3" s="7"/>
      <c r="S3" s="7"/>
      <c r="T3" s="7"/>
      <c r="U3" s="7"/>
      <c r="V3" s="7"/>
      <c r="W3" s="7"/>
      <c r="X3" s="7"/>
      <c r="Y3" s="7"/>
    </row>
    <row r="4" spans="1:26">
      <c r="A4" s="99">
        <v>44</v>
      </c>
      <c r="B4" s="99">
        <v>16</v>
      </c>
      <c r="C4" s="99">
        <f t="shared" si="0"/>
        <v>28</v>
      </c>
      <c r="D4" s="99">
        <v>8</v>
      </c>
      <c r="E4" s="99">
        <v>8</v>
      </c>
      <c r="F4" s="99">
        <v>7</v>
      </c>
      <c r="G4" s="99">
        <v>7</v>
      </c>
      <c r="H4" s="99">
        <v>7</v>
      </c>
      <c r="I4" s="99">
        <v>7</v>
      </c>
      <c r="J4" s="99">
        <f t="shared" ref="J4:J7" si="1">8*7*2</f>
        <v>112</v>
      </c>
      <c r="K4" s="99"/>
      <c r="L4" s="99">
        <f>7*6*4</f>
        <v>168</v>
      </c>
      <c r="M4" s="99"/>
      <c r="N4" s="99">
        <f t="shared" ref="N4:N7" si="2">SUM(J4:M4)</f>
        <v>280</v>
      </c>
      <c r="P4" s="7"/>
      <c r="Q4" s="7"/>
      <c r="R4" s="7"/>
      <c r="S4" s="7"/>
      <c r="T4" s="7"/>
      <c r="U4" s="7"/>
      <c r="V4" s="7"/>
      <c r="W4" s="7"/>
      <c r="X4" s="7"/>
      <c r="Y4" s="7"/>
      <c r="Z4" s="7"/>
    </row>
    <row r="5" spans="1:26">
      <c r="A5" s="99">
        <v>43</v>
      </c>
      <c r="B5" s="99">
        <v>16</v>
      </c>
      <c r="C5" s="99">
        <f t="shared" si="0"/>
        <v>27</v>
      </c>
      <c r="D5" s="99">
        <v>8</v>
      </c>
      <c r="E5" s="99">
        <v>8</v>
      </c>
      <c r="F5" s="99">
        <v>9</v>
      </c>
      <c r="G5" s="99">
        <v>9</v>
      </c>
      <c r="H5" s="99">
        <v>9</v>
      </c>
      <c r="I5" s="99"/>
      <c r="J5" s="99">
        <f t="shared" si="1"/>
        <v>112</v>
      </c>
      <c r="K5" s="99"/>
      <c r="L5" s="99">
        <f>7*6*3</f>
        <v>126</v>
      </c>
      <c r="M5" s="99">
        <f>6*5*3</f>
        <v>90</v>
      </c>
      <c r="N5" s="99">
        <f t="shared" si="2"/>
        <v>328</v>
      </c>
    </row>
    <row r="6" spans="1:26">
      <c r="A6" s="99">
        <v>42</v>
      </c>
      <c r="B6" s="99">
        <v>16</v>
      </c>
      <c r="C6" s="99">
        <f t="shared" si="0"/>
        <v>26</v>
      </c>
      <c r="D6" s="99">
        <v>8</v>
      </c>
      <c r="E6" s="99">
        <v>8</v>
      </c>
      <c r="F6" s="99">
        <v>9</v>
      </c>
      <c r="G6" s="99">
        <v>9</v>
      </c>
      <c r="H6" s="99">
        <v>8</v>
      </c>
      <c r="I6" s="99"/>
      <c r="J6" s="99">
        <f t="shared" si="1"/>
        <v>112</v>
      </c>
      <c r="K6" s="99"/>
      <c r="L6" s="99">
        <f>7*6*2</f>
        <v>84</v>
      </c>
      <c r="M6" s="99">
        <f>6*5*2*3</f>
        <v>180</v>
      </c>
      <c r="N6" s="99">
        <f t="shared" si="2"/>
        <v>376</v>
      </c>
    </row>
    <row r="7" spans="1:26">
      <c r="A7" s="99">
        <v>41</v>
      </c>
      <c r="B7" s="99">
        <v>16</v>
      </c>
      <c r="C7" s="99">
        <f>A7-B7</f>
        <v>25</v>
      </c>
      <c r="D7" s="99">
        <v>8</v>
      </c>
      <c r="E7" s="99">
        <v>8</v>
      </c>
      <c r="F7" s="99">
        <v>9</v>
      </c>
      <c r="G7" s="99">
        <v>8</v>
      </c>
      <c r="H7" s="99">
        <v>8</v>
      </c>
      <c r="I7" s="99"/>
      <c r="J7" s="99">
        <f t="shared" si="1"/>
        <v>112</v>
      </c>
      <c r="K7" s="99"/>
      <c r="L7" s="99">
        <f>7*6</f>
        <v>42</v>
      </c>
      <c r="M7" s="99">
        <f>6*5*3*3</f>
        <v>270</v>
      </c>
      <c r="N7" s="99">
        <f t="shared" si="2"/>
        <v>424</v>
      </c>
    </row>
    <row r="8" spans="1:26" ht="27">
      <c r="A8" s="99"/>
      <c r="B8" s="99"/>
      <c r="C8" s="99"/>
      <c r="D8" s="98"/>
      <c r="E8" s="98"/>
      <c r="F8" s="98" t="s">
        <v>86</v>
      </c>
      <c r="G8" s="98" t="s">
        <v>85</v>
      </c>
      <c r="H8" s="97" t="s">
        <v>84</v>
      </c>
      <c r="I8" s="97"/>
      <c r="J8" s="97"/>
      <c r="K8" s="97"/>
      <c r="L8" s="97"/>
      <c r="M8" s="97"/>
      <c r="N8" s="97"/>
    </row>
    <row r="9" spans="1:26">
      <c r="A9" s="99">
        <v>40</v>
      </c>
      <c r="B9" s="99">
        <v>16</v>
      </c>
      <c r="C9" s="99">
        <f t="shared" ref="C9:C26" si="3">A9-B9</f>
        <v>24</v>
      </c>
      <c r="D9" s="99">
        <v>8</v>
      </c>
      <c r="E9" s="99">
        <v>8</v>
      </c>
      <c r="F9" s="99">
        <v>8</v>
      </c>
      <c r="G9" s="99">
        <v>8</v>
      </c>
      <c r="H9" s="99">
        <v>8</v>
      </c>
      <c r="I9" s="97"/>
      <c r="J9" s="99">
        <f t="shared" ref="J9:J16" si="4">8*7*2</f>
        <v>112</v>
      </c>
      <c r="K9" s="99">
        <f>8*7*3</f>
        <v>168</v>
      </c>
      <c r="L9" s="97"/>
      <c r="M9" s="97"/>
      <c r="N9" s="99">
        <f t="shared" ref="N9:N16" si="5">SUM(J9:M9)</f>
        <v>280</v>
      </c>
    </row>
    <row r="10" spans="1:26">
      <c r="A10" s="99">
        <v>39</v>
      </c>
      <c r="B10" s="99">
        <v>16</v>
      </c>
      <c r="C10" s="99">
        <f t="shared" si="3"/>
        <v>23</v>
      </c>
      <c r="D10" s="99">
        <v>8</v>
      </c>
      <c r="E10" s="99">
        <v>8</v>
      </c>
      <c r="F10" s="99">
        <v>8</v>
      </c>
      <c r="G10" s="99">
        <v>8</v>
      </c>
      <c r="H10" s="99">
        <v>7</v>
      </c>
      <c r="I10" s="97"/>
      <c r="J10" s="99">
        <f t="shared" si="4"/>
        <v>112</v>
      </c>
      <c r="K10" s="99">
        <f>8*7*2</f>
        <v>112</v>
      </c>
      <c r="L10" s="99">
        <f>7*6</f>
        <v>42</v>
      </c>
      <c r="M10" s="97"/>
      <c r="N10" s="99">
        <f t="shared" si="5"/>
        <v>266</v>
      </c>
    </row>
    <row r="11" spans="1:26">
      <c r="A11" s="99">
        <v>38</v>
      </c>
      <c r="B11" s="99">
        <v>16</v>
      </c>
      <c r="C11" s="99">
        <f t="shared" si="3"/>
        <v>22</v>
      </c>
      <c r="D11" s="99">
        <v>8</v>
      </c>
      <c r="E11" s="99">
        <v>8</v>
      </c>
      <c r="F11" s="99">
        <v>8</v>
      </c>
      <c r="G11" s="99">
        <v>7</v>
      </c>
      <c r="H11" s="99">
        <v>7</v>
      </c>
      <c r="I11" s="97"/>
      <c r="J11" s="99">
        <f t="shared" si="4"/>
        <v>112</v>
      </c>
      <c r="K11" s="99">
        <f>8*7</f>
        <v>56</v>
      </c>
      <c r="L11" s="99">
        <f>7*6*2</f>
        <v>84</v>
      </c>
      <c r="M11" s="97"/>
      <c r="N11" s="99">
        <f t="shared" si="5"/>
        <v>252</v>
      </c>
    </row>
    <row r="12" spans="1:26">
      <c r="A12" s="99">
        <v>37</v>
      </c>
      <c r="B12" s="99">
        <v>16</v>
      </c>
      <c r="C12" s="99">
        <f t="shared" si="3"/>
        <v>21</v>
      </c>
      <c r="D12" s="99">
        <v>8</v>
      </c>
      <c r="E12" s="99">
        <v>8</v>
      </c>
      <c r="F12" s="99">
        <v>7</v>
      </c>
      <c r="G12" s="99">
        <v>7</v>
      </c>
      <c r="H12" s="99">
        <v>7</v>
      </c>
      <c r="I12" s="97"/>
      <c r="J12" s="99">
        <f t="shared" si="4"/>
        <v>112</v>
      </c>
      <c r="K12" s="99"/>
      <c r="L12" s="99">
        <f>7*6*3</f>
        <v>126</v>
      </c>
      <c r="M12" s="97"/>
      <c r="N12" s="99">
        <f t="shared" si="5"/>
        <v>238</v>
      </c>
    </row>
    <row r="13" spans="1:26">
      <c r="A13" s="99">
        <v>36</v>
      </c>
      <c r="B13" s="99">
        <v>16</v>
      </c>
      <c r="C13" s="99">
        <f t="shared" si="3"/>
        <v>20</v>
      </c>
      <c r="D13" s="99">
        <v>8</v>
      </c>
      <c r="E13" s="99">
        <v>8</v>
      </c>
      <c r="F13" s="99">
        <v>7</v>
      </c>
      <c r="G13" s="99">
        <v>7</v>
      </c>
      <c r="H13" s="99">
        <v>6</v>
      </c>
      <c r="I13" s="97"/>
      <c r="J13" s="99">
        <f t="shared" si="4"/>
        <v>112</v>
      </c>
      <c r="K13" s="99"/>
      <c r="L13" s="99">
        <f>7*6*2</f>
        <v>84</v>
      </c>
      <c r="M13" s="99">
        <f>6*5*3</f>
        <v>90</v>
      </c>
      <c r="N13" s="99">
        <f t="shared" si="5"/>
        <v>286</v>
      </c>
    </row>
    <row r="14" spans="1:26">
      <c r="A14" s="99">
        <v>35</v>
      </c>
      <c r="B14" s="99">
        <v>16</v>
      </c>
      <c r="C14" s="99">
        <f t="shared" si="3"/>
        <v>19</v>
      </c>
      <c r="D14" s="99">
        <v>8</v>
      </c>
      <c r="E14" s="99">
        <v>8</v>
      </c>
      <c r="F14" s="99">
        <v>7</v>
      </c>
      <c r="G14" s="99">
        <v>6</v>
      </c>
      <c r="H14" s="99">
        <v>6</v>
      </c>
      <c r="I14" s="97"/>
      <c r="J14" s="99">
        <f t="shared" si="4"/>
        <v>112</v>
      </c>
      <c r="K14" s="99"/>
      <c r="L14" s="99">
        <f>7*6</f>
        <v>42</v>
      </c>
      <c r="M14" s="99">
        <f>6*5*2*3</f>
        <v>180</v>
      </c>
      <c r="N14" s="99">
        <f t="shared" si="5"/>
        <v>334</v>
      </c>
    </row>
    <row r="15" spans="1:26">
      <c r="A15" s="99">
        <v>34</v>
      </c>
      <c r="B15" s="99">
        <v>16</v>
      </c>
      <c r="C15" s="99">
        <f t="shared" si="3"/>
        <v>18</v>
      </c>
      <c r="D15" s="99">
        <v>8</v>
      </c>
      <c r="E15" s="99">
        <v>8</v>
      </c>
      <c r="F15" s="99">
        <v>6</v>
      </c>
      <c r="G15" s="99">
        <v>6</v>
      </c>
      <c r="H15" s="99">
        <v>6</v>
      </c>
      <c r="I15" s="97"/>
      <c r="J15" s="99">
        <f t="shared" si="4"/>
        <v>112</v>
      </c>
      <c r="K15" s="99"/>
      <c r="L15" s="97"/>
      <c r="M15" s="99">
        <f>6*5*3*3</f>
        <v>270</v>
      </c>
      <c r="N15" s="99">
        <f t="shared" si="5"/>
        <v>382</v>
      </c>
    </row>
    <row r="16" spans="1:26">
      <c r="A16" s="99">
        <v>33</v>
      </c>
      <c r="B16" s="99">
        <v>16</v>
      </c>
      <c r="C16" s="99">
        <f t="shared" si="3"/>
        <v>17</v>
      </c>
      <c r="D16" s="99">
        <v>8</v>
      </c>
      <c r="E16" s="99">
        <v>8</v>
      </c>
      <c r="F16" s="99">
        <v>7</v>
      </c>
      <c r="G16" s="99">
        <v>6</v>
      </c>
      <c r="H16" s="99">
        <v>6</v>
      </c>
      <c r="I16" s="97"/>
      <c r="J16" s="99">
        <f t="shared" si="4"/>
        <v>112</v>
      </c>
      <c r="K16" s="99"/>
      <c r="L16" s="99">
        <f>7*6</f>
        <v>42</v>
      </c>
      <c r="M16" s="99">
        <f>6*5*2*3</f>
        <v>180</v>
      </c>
      <c r="N16" s="99">
        <f t="shared" si="5"/>
        <v>334</v>
      </c>
    </row>
    <row r="17" spans="1:14" ht="27">
      <c r="A17" s="99"/>
      <c r="B17" s="99"/>
      <c r="C17" s="99"/>
      <c r="D17" s="99"/>
      <c r="E17" s="99"/>
      <c r="F17" s="100" t="s">
        <v>86</v>
      </c>
      <c r="G17" s="98" t="s">
        <v>90</v>
      </c>
      <c r="H17" s="99"/>
      <c r="I17" s="97"/>
      <c r="J17" s="97"/>
      <c r="K17" s="97"/>
      <c r="L17" s="97"/>
      <c r="M17" s="97"/>
      <c r="N17" s="97"/>
    </row>
    <row r="18" spans="1:14">
      <c r="A18" s="99">
        <v>32</v>
      </c>
      <c r="B18" s="99">
        <v>16</v>
      </c>
      <c r="C18" s="99">
        <f t="shared" si="3"/>
        <v>16</v>
      </c>
      <c r="D18" s="99">
        <v>8</v>
      </c>
      <c r="E18" s="99">
        <v>8</v>
      </c>
      <c r="F18" s="99">
        <v>8</v>
      </c>
      <c r="G18" s="99">
        <v>8</v>
      </c>
      <c r="H18" s="99"/>
      <c r="I18" s="97"/>
      <c r="J18" s="99">
        <f t="shared" ref="J18:J26" si="6">8*7*2</f>
        <v>112</v>
      </c>
      <c r="K18" s="99">
        <f>8*7*2</f>
        <v>112</v>
      </c>
      <c r="L18" s="97"/>
      <c r="M18" s="97"/>
      <c r="N18" s="99">
        <f t="shared" ref="N18:N26" si="7">SUM(J18:M18)</f>
        <v>224</v>
      </c>
    </row>
    <row r="19" spans="1:14">
      <c r="A19" s="99">
        <v>31</v>
      </c>
      <c r="B19" s="99">
        <v>16</v>
      </c>
      <c r="C19" s="99">
        <f t="shared" si="3"/>
        <v>15</v>
      </c>
      <c r="D19" s="99">
        <v>8</v>
      </c>
      <c r="E19" s="99">
        <v>8</v>
      </c>
      <c r="F19" s="99">
        <v>8</v>
      </c>
      <c r="G19" s="99">
        <v>7</v>
      </c>
      <c r="H19" s="99"/>
      <c r="I19" s="97"/>
      <c r="J19" s="99">
        <f t="shared" si="6"/>
        <v>112</v>
      </c>
      <c r="K19" s="99">
        <f>8*7</f>
        <v>56</v>
      </c>
      <c r="L19" s="99">
        <f>7*6</f>
        <v>42</v>
      </c>
      <c r="M19" s="97"/>
      <c r="N19" s="99">
        <f t="shared" si="7"/>
        <v>210</v>
      </c>
    </row>
    <row r="20" spans="1:14">
      <c r="A20" s="99">
        <v>30</v>
      </c>
      <c r="B20" s="99">
        <v>16</v>
      </c>
      <c r="C20" s="99">
        <f t="shared" si="3"/>
        <v>14</v>
      </c>
      <c r="D20" s="99">
        <v>8</v>
      </c>
      <c r="E20" s="99">
        <v>8</v>
      </c>
      <c r="F20" s="99">
        <v>7</v>
      </c>
      <c r="G20" s="99">
        <v>7</v>
      </c>
      <c r="H20" s="99"/>
      <c r="I20" s="97"/>
      <c r="J20" s="99">
        <f t="shared" si="6"/>
        <v>112</v>
      </c>
      <c r="K20" s="99"/>
      <c r="L20" s="99">
        <f>7*6*2</f>
        <v>84</v>
      </c>
      <c r="M20" s="97"/>
      <c r="N20" s="99">
        <f t="shared" si="7"/>
        <v>196</v>
      </c>
    </row>
    <row r="21" spans="1:14">
      <c r="A21" s="99">
        <v>29</v>
      </c>
      <c r="B21" s="99">
        <v>16</v>
      </c>
      <c r="C21" s="99">
        <f t="shared" si="3"/>
        <v>13</v>
      </c>
      <c r="D21" s="99">
        <v>8</v>
      </c>
      <c r="E21" s="99">
        <v>8</v>
      </c>
      <c r="F21" s="99">
        <v>7</v>
      </c>
      <c r="G21" s="99">
        <v>6</v>
      </c>
      <c r="H21" s="99"/>
      <c r="I21" s="97"/>
      <c r="J21" s="99">
        <f t="shared" si="6"/>
        <v>112</v>
      </c>
      <c r="K21" s="99"/>
      <c r="L21" s="99">
        <f>7*6</f>
        <v>42</v>
      </c>
      <c r="M21" s="99">
        <f>6*5*3</f>
        <v>90</v>
      </c>
      <c r="N21" s="99">
        <f t="shared" si="7"/>
        <v>244</v>
      </c>
    </row>
    <row r="22" spans="1:14">
      <c r="A22" s="99">
        <v>28</v>
      </c>
      <c r="B22" s="99">
        <v>16</v>
      </c>
      <c r="C22" s="99">
        <f t="shared" si="3"/>
        <v>12</v>
      </c>
      <c r="D22" s="99">
        <v>8</v>
      </c>
      <c r="E22" s="99">
        <v>8</v>
      </c>
      <c r="F22" s="99">
        <v>6</v>
      </c>
      <c r="G22" s="99">
        <v>6</v>
      </c>
      <c r="H22" s="99"/>
      <c r="I22" s="97"/>
      <c r="J22" s="99">
        <f t="shared" si="6"/>
        <v>112</v>
      </c>
      <c r="K22" s="99"/>
      <c r="L22" s="97"/>
      <c r="M22" s="99">
        <f>6*5*2*3</f>
        <v>180</v>
      </c>
      <c r="N22" s="99">
        <f t="shared" si="7"/>
        <v>292</v>
      </c>
    </row>
    <row r="23" spans="1:14">
      <c r="A23" s="99">
        <v>27</v>
      </c>
      <c r="B23" s="99">
        <v>16</v>
      </c>
      <c r="C23" s="99">
        <f t="shared" si="3"/>
        <v>11</v>
      </c>
      <c r="D23" s="99">
        <v>8</v>
      </c>
      <c r="E23" s="99">
        <v>8</v>
      </c>
      <c r="F23" s="99">
        <v>6</v>
      </c>
      <c r="G23" s="99">
        <v>5</v>
      </c>
      <c r="H23" s="99"/>
      <c r="I23" s="97"/>
      <c r="J23" s="99">
        <f t="shared" si="6"/>
        <v>112</v>
      </c>
      <c r="K23" s="99"/>
      <c r="L23" s="97"/>
      <c r="M23" s="97"/>
      <c r="N23" s="99">
        <f t="shared" si="7"/>
        <v>112</v>
      </c>
    </row>
    <row r="24" spans="1:14">
      <c r="A24" s="99">
        <v>26</v>
      </c>
      <c r="B24" s="99">
        <v>16</v>
      </c>
      <c r="C24" s="99">
        <f t="shared" si="3"/>
        <v>10</v>
      </c>
      <c r="D24" s="99">
        <v>8</v>
      </c>
      <c r="E24" s="99">
        <v>8</v>
      </c>
      <c r="F24" s="99">
        <v>5</v>
      </c>
      <c r="G24" s="99">
        <v>5</v>
      </c>
      <c r="H24" s="99"/>
      <c r="I24" s="97"/>
      <c r="J24" s="99">
        <f t="shared" si="6"/>
        <v>112</v>
      </c>
      <c r="K24" s="99"/>
      <c r="L24" s="97"/>
      <c r="M24" s="97"/>
      <c r="N24" s="99">
        <f t="shared" si="7"/>
        <v>112</v>
      </c>
    </row>
    <row r="25" spans="1:14">
      <c r="A25" s="99"/>
      <c r="B25" s="99"/>
      <c r="C25" s="99"/>
      <c r="D25" s="99"/>
      <c r="E25" s="99"/>
      <c r="F25" s="99"/>
      <c r="G25" s="99"/>
      <c r="H25" s="99"/>
      <c r="I25" s="97"/>
      <c r="J25" s="99">
        <f t="shared" si="6"/>
        <v>112</v>
      </c>
      <c r="K25" s="99"/>
      <c r="L25" s="97"/>
      <c r="M25" s="97"/>
      <c r="N25" s="99">
        <f t="shared" si="7"/>
        <v>112</v>
      </c>
    </row>
    <row r="26" spans="1:14">
      <c r="A26" s="99">
        <v>25</v>
      </c>
      <c r="B26" s="99">
        <v>16</v>
      </c>
      <c r="C26" s="99">
        <f t="shared" si="3"/>
        <v>9</v>
      </c>
      <c r="D26" s="99">
        <v>8</v>
      </c>
      <c r="E26" s="99">
        <v>8</v>
      </c>
      <c r="F26" s="99">
        <v>9</v>
      </c>
      <c r="G26" s="99"/>
      <c r="H26" s="99"/>
      <c r="I26" s="97"/>
      <c r="J26" s="99">
        <f t="shared" si="6"/>
        <v>112</v>
      </c>
      <c r="K26" s="99"/>
      <c r="L26" s="97"/>
      <c r="M26" s="97"/>
      <c r="N26" s="99">
        <f t="shared" si="7"/>
        <v>112</v>
      </c>
    </row>
    <row r="27" spans="1:14">
      <c r="A27" s="101" t="s">
        <v>191</v>
      </c>
      <c r="B27" s="5"/>
      <c r="C27" s="5"/>
      <c r="D27" s="5"/>
      <c r="E27" s="5"/>
      <c r="F27" s="5"/>
      <c r="G27" s="5"/>
      <c r="H27" s="5"/>
    </row>
  </sheetData>
  <mergeCells count="1">
    <mergeCell ref="K1:N1"/>
  </mergeCells>
  <phoneticPr fontId="5"/>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view="pageBreakPreview" zoomScale="50" zoomScaleNormal="100" zoomScaleSheetLayoutView="50" workbookViewId="0">
      <selection activeCell="V12" sqref="V12:W13"/>
    </sheetView>
  </sheetViews>
  <sheetFormatPr defaultRowHeight="13.5"/>
  <cols>
    <col min="1" max="1" width="23.125" style="8" customWidth="1"/>
    <col min="2" max="2" width="48" style="8" customWidth="1"/>
    <col min="3" max="3" width="3" style="8" customWidth="1"/>
    <col min="4" max="4" width="9" style="8"/>
    <col min="5" max="5" width="26.875" style="8" customWidth="1"/>
    <col min="6" max="11" width="4.625" style="8" customWidth="1"/>
    <col min="12" max="12" width="18.375" style="8" customWidth="1"/>
    <col min="13" max="24" width="5.5" style="8" customWidth="1"/>
    <col min="25" max="27" width="6.125" style="8" customWidth="1"/>
    <col min="28" max="16384" width="9" style="8"/>
  </cols>
  <sheetData>
    <row r="1" spans="1:26" ht="14.25" thickBot="1">
      <c r="L1" s="8" t="s">
        <v>97</v>
      </c>
      <c r="N1" s="8" t="s">
        <v>98</v>
      </c>
      <c r="V1" s="8" t="s">
        <v>99</v>
      </c>
    </row>
    <row r="2" spans="1:26">
      <c r="A2" s="9" t="s">
        <v>100</v>
      </c>
      <c r="B2" s="10"/>
      <c r="L2" s="8" t="s">
        <v>101</v>
      </c>
      <c r="N2" s="366" t="s">
        <v>102</v>
      </c>
      <c r="O2" s="367"/>
      <c r="P2" s="11"/>
      <c r="Q2" s="11"/>
      <c r="V2" s="8" t="s">
        <v>103</v>
      </c>
    </row>
    <row r="3" spans="1:26">
      <c r="A3" s="15" t="s">
        <v>104</v>
      </c>
      <c r="B3" s="16" t="s">
        <v>105</v>
      </c>
      <c r="L3" s="17" t="s">
        <v>106</v>
      </c>
      <c r="N3" s="368"/>
      <c r="O3" s="369"/>
      <c r="P3" s="12"/>
      <c r="Q3" s="14"/>
      <c r="R3" s="18"/>
      <c r="S3" s="366" t="s">
        <v>107</v>
      </c>
      <c r="T3" s="367"/>
      <c r="U3" s="11"/>
      <c r="X3" s="11"/>
    </row>
    <row r="4" spans="1:26">
      <c r="A4" s="15" t="s">
        <v>108</v>
      </c>
      <c r="B4" s="16" t="s">
        <v>109</v>
      </c>
      <c r="L4" s="20" t="s">
        <v>110</v>
      </c>
      <c r="N4" s="366" t="s">
        <v>111</v>
      </c>
      <c r="O4" s="367"/>
      <c r="P4" s="18"/>
      <c r="Q4" s="21"/>
      <c r="R4" s="11"/>
      <c r="S4" s="368"/>
      <c r="T4" s="369"/>
      <c r="U4" s="11"/>
      <c r="V4" s="370" t="s">
        <v>112</v>
      </c>
      <c r="W4" s="371"/>
      <c r="X4" s="11"/>
    </row>
    <row r="5" spans="1:26">
      <c r="A5" s="15" t="s">
        <v>113</v>
      </c>
      <c r="B5" s="16" t="s">
        <v>109</v>
      </c>
      <c r="D5" s="8" t="s">
        <v>114</v>
      </c>
      <c r="L5" s="20" t="s">
        <v>115</v>
      </c>
      <c r="N5" s="368"/>
      <c r="O5" s="369"/>
      <c r="P5" s="11"/>
      <c r="Q5" s="11"/>
      <c r="R5" s="11"/>
      <c r="S5" s="11"/>
      <c r="T5" s="11"/>
      <c r="U5" s="11"/>
      <c r="V5" s="372"/>
      <c r="W5" s="373"/>
      <c r="X5" s="13"/>
      <c r="Y5" s="13"/>
      <c r="Z5" s="14"/>
    </row>
    <row r="6" spans="1:26">
      <c r="A6" s="15" t="s">
        <v>116</v>
      </c>
      <c r="B6" s="16" t="s">
        <v>109</v>
      </c>
      <c r="D6" s="8" t="s">
        <v>117</v>
      </c>
      <c r="L6" s="20" t="s">
        <v>118</v>
      </c>
      <c r="R6" s="11"/>
      <c r="S6" s="11"/>
      <c r="T6" s="11"/>
      <c r="U6" s="11"/>
      <c r="X6" s="11"/>
      <c r="Y6" s="11"/>
      <c r="Z6" s="19"/>
    </row>
    <row r="7" spans="1:26">
      <c r="A7" s="22" t="s">
        <v>119</v>
      </c>
      <c r="B7" s="23" t="s">
        <v>120</v>
      </c>
      <c r="D7" s="24" t="s">
        <v>121</v>
      </c>
      <c r="E7" s="24" t="s">
        <v>122</v>
      </c>
      <c r="L7" s="25" t="s">
        <v>123</v>
      </c>
      <c r="N7" s="366" t="s">
        <v>124</v>
      </c>
      <c r="O7" s="367"/>
      <c r="R7" s="19" t="s">
        <v>125</v>
      </c>
      <c r="S7" s="366" t="s">
        <v>126</v>
      </c>
      <c r="T7" s="367"/>
      <c r="V7" s="374" t="s">
        <v>127</v>
      </c>
      <c r="W7" s="375"/>
      <c r="X7" s="11"/>
      <c r="Y7" s="11"/>
      <c r="Z7" s="19"/>
    </row>
    <row r="8" spans="1:26" ht="13.5" customHeight="1">
      <c r="A8" s="22" t="s">
        <v>128</v>
      </c>
      <c r="B8" s="23" t="s">
        <v>120</v>
      </c>
      <c r="D8" s="24" t="s">
        <v>129</v>
      </c>
      <c r="E8" s="24" t="s">
        <v>122</v>
      </c>
      <c r="N8" s="368"/>
      <c r="O8" s="369"/>
      <c r="P8" s="12"/>
      <c r="Q8" s="14"/>
      <c r="R8" s="20"/>
      <c r="S8" s="368"/>
      <c r="T8" s="369"/>
      <c r="V8" s="376"/>
      <c r="W8" s="377"/>
      <c r="X8" s="12"/>
      <c r="Y8" s="14"/>
      <c r="Z8" s="25"/>
    </row>
    <row r="9" spans="1:26" ht="13.5" customHeight="1">
      <c r="A9" s="22" t="s">
        <v>130</v>
      </c>
      <c r="B9" s="23" t="s">
        <v>120</v>
      </c>
      <c r="D9" s="26" t="s">
        <v>131</v>
      </c>
      <c r="E9" s="26" t="s">
        <v>132</v>
      </c>
      <c r="F9" s="27" t="s">
        <v>133</v>
      </c>
      <c r="N9" s="366" t="s">
        <v>134</v>
      </c>
      <c r="O9" s="367"/>
      <c r="P9" s="18"/>
      <c r="Q9" s="21"/>
      <c r="R9" s="8" t="s">
        <v>135</v>
      </c>
      <c r="S9" s="366" t="s">
        <v>112</v>
      </c>
      <c r="T9" s="367"/>
      <c r="V9" s="374" t="s">
        <v>136</v>
      </c>
      <c r="W9" s="375"/>
      <c r="X9" s="18"/>
      <c r="Y9" s="21"/>
    </row>
    <row r="10" spans="1:26" ht="14.25" thickBot="1">
      <c r="A10" s="28" t="s">
        <v>137</v>
      </c>
      <c r="B10" s="29" t="s">
        <v>120</v>
      </c>
      <c r="D10" s="26" t="s">
        <v>138</v>
      </c>
      <c r="E10" s="26" t="s">
        <v>132</v>
      </c>
      <c r="L10" s="17" t="s">
        <v>139</v>
      </c>
      <c r="N10" s="368"/>
      <c r="O10" s="369"/>
      <c r="S10" s="368"/>
      <c r="T10" s="369"/>
      <c r="V10" s="376"/>
      <c r="W10" s="377"/>
      <c r="X10" s="11"/>
    </row>
    <row r="11" spans="1:26" ht="13.5" customHeight="1">
      <c r="A11" s="30" t="s">
        <v>140</v>
      </c>
      <c r="B11" s="10"/>
      <c r="D11" s="26" t="s">
        <v>141</v>
      </c>
      <c r="E11" s="26" t="s">
        <v>132</v>
      </c>
      <c r="L11" s="20" t="s">
        <v>142</v>
      </c>
      <c r="U11" s="11"/>
      <c r="X11" s="11"/>
    </row>
    <row r="12" spans="1:26" ht="14.25" thickBot="1">
      <c r="A12" s="31" t="s">
        <v>104</v>
      </c>
      <c r="B12" s="29" t="s">
        <v>120</v>
      </c>
      <c r="L12" s="20" t="s">
        <v>143</v>
      </c>
      <c r="T12" s="11"/>
      <c r="U12" s="11"/>
      <c r="V12" s="370" t="s">
        <v>107</v>
      </c>
      <c r="W12" s="371"/>
      <c r="X12" s="11"/>
    </row>
    <row r="13" spans="1:26" ht="13.5" customHeight="1">
      <c r="A13" s="30" t="s">
        <v>144</v>
      </c>
      <c r="B13" s="10"/>
      <c r="D13" s="8" t="s">
        <v>114</v>
      </c>
      <c r="L13" s="20" t="s">
        <v>145</v>
      </c>
      <c r="R13" s="11"/>
      <c r="S13" s="11"/>
      <c r="T13" s="11"/>
      <c r="U13" s="11"/>
      <c r="V13" s="372"/>
      <c r="W13" s="373"/>
      <c r="X13" s="13"/>
      <c r="Y13" s="13"/>
      <c r="Z13" s="14"/>
    </row>
    <row r="14" spans="1:26">
      <c r="A14" s="32" t="s">
        <v>104</v>
      </c>
      <c r="B14" s="23" t="s">
        <v>120</v>
      </c>
      <c r="D14" s="24" t="s">
        <v>146</v>
      </c>
      <c r="E14" s="24" t="s">
        <v>122</v>
      </c>
      <c r="L14" s="25" t="s">
        <v>147</v>
      </c>
      <c r="R14" s="11"/>
      <c r="S14" s="11"/>
      <c r="T14" s="11"/>
      <c r="U14" s="11"/>
      <c r="V14" s="11"/>
      <c r="W14" s="11"/>
      <c r="X14" s="11"/>
      <c r="Y14" s="11"/>
      <c r="Z14" s="19"/>
    </row>
    <row r="15" spans="1:26">
      <c r="A15" s="32" t="s">
        <v>108</v>
      </c>
      <c r="B15" s="23" t="s">
        <v>120</v>
      </c>
      <c r="D15" s="24" t="s">
        <v>148</v>
      </c>
      <c r="E15" s="24" t="s">
        <v>122</v>
      </c>
      <c r="R15" s="11"/>
      <c r="S15" s="11"/>
      <c r="T15" s="11"/>
      <c r="U15" s="11"/>
      <c r="V15" s="374" t="s">
        <v>149</v>
      </c>
      <c r="W15" s="375"/>
      <c r="X15" s="11"/>
      <c r="Y15" s="11"/>
      <c r="Z15" s="19"/>
    </row>
    <row r="16" spans="1:26">
      <c r="A16" s="32" t="s">
        <v>129</v>
      </c>
      <c r="B16" s="23" t="s">
        <v>120</v>
      </c>
      <c r="D16" s="26" t="s">
        <v>150</v>
      </c>
      <c r="E16" s="26" t="s">
        <v>132</v>
      </c>
      <c r="R16" s="11"/>
      <c r="S16" s="11"/>
      <c r="T16" s="11"/>
      <c r="U16" s="11"/>
      <c r="V16" s="376"/>
      <c r="W16" s="377"/>
      <c r="X16" s="12"/>
      <c r="Y16" s="14"/>
      <c r="Z16" s="25"/>
    </row>
    <row r="17" spans="1:25">
      <c r="A17" s="32" t="s">
        <v>148</v>
      </c>
      <c r="B17" s="23" t="s">
        <v>120</v>
      </c>
      <c r="D17" s="26" t="s">
        <v>151</v>
      </c>
      <c r="E17" s="26" t="s">
        <v>132</v>
      </c>
      <c r="R17" s="11"/>
      <c r="S17" s="11"/>
      <c r="T17" s="11"/>
      <c r="U17" s="11"/>
      <c r="V17" s="374" t="s">
        <v>126</v>
      </c>
      <c r="W17" s="375"/>
      <c r="X17" s="18"/>
      <c r="Y17" s="21"/>
    </row>
    <row r="18" spans="1:25" ht="14.25" thickBot="1">
      <c r="A18" s="33" t="s">
        <v>153</v>
      </c>
      <c r="B18" s="29" t="s">
        <v>120</v>
      </c>
      <c r="D18" s="26" t="s">
        <v>152</v>
      </c>
      <c r="E18" s="26" t="s">
        <v>132</v>
      </c>
      <c r="V18" s="376"/>
      <c r="W18" s="377"/>
    </row>
    <row r="19" spans="1:25" ht="14.25" customHeight="1" thickBot="1">
      <c r="D19" s="34" t="s">
        <v>154</v>
      </c>
      <c r="E19" s="34"/>
      <c r="F19" s="8">
        <v>1</v>
      </c>
      <c r="G19" s="8">
        <v>2</v>
      </c>
      <c r="H19" s="8">
        <v>2</v>
      </c>
      <c r="I19" s="8">
        <v>3</v>
      </c>
      <c r="J19" s="8">
        <v>3</v>
      </c>
      <c r="K19" s="8">
        <v>3</v>
      </c>
    </row>
    <row r="20" spans="1:25">
      <c r="A20" s="30" t="s">
        <v>156</v>
      </c>
      <c r="B20" s="36"/>
      <c r="E20" s="35" t="s">
        <v>155</v>
      </c>
      <c r="F20" s="35">
        <v>9</v>
      </c>
      <c r="G20" s="35">
        <v>8</v>
      </c>
      <c r="H20" s="35">
        <v>8</v>
      </c>
      <c r="I20" s="35">
        <v>7</v>
      </c>
      <c r="J20" s="35">
        <v>7</v>
      </c>
      <c r="K20" s="35">
        <v>7</v>
      </c>
      <c r="W20" s="37"/>
      <c r="X20" s="8" t="s">
        <v>157</v>
      </c>
    </row>
    <row r="21" spans="1:25">
      <c r="A21" s="38" t="s">
        <v>159</v>
      </c>
      <c r="B21" s="39" t="s">
        <v>160</v>
      </c>
      <c r="E21" s="35" t="s">
        <v>158</v>
      </c>
      <c r="F21" s="35">
        <v>1</v>
      </c>
      <c r="G21" s="35">
        <v>1</v>
      </c>
      <c r="H21" s="35">
        <v>2</v>
      </c>
      <c r="I21" s="35">
        <v>1</v>
      </c>
      <c r="J21" s="35">
        <v>2</v>
      </c>
      <c r="K21" s="35">
        <v>3</v>
      </c>
      <c r="W21" s="40"/>
    </row>
    <row r="22" spans="1:25">
      <c r="A22" s="38" t="s">
        <v>162</v>
      </c>
      <c r="B22" s="39" t="s">
        <v>160</v>
      </c>
      <c r="D22" s="34"/>
      <c r="E22" s="41" t="s">
        <v>161</v>
      </c>
      <c r="F22" s="41">
        <f>4-F21</f>
        <v>3</v>
      </c>
      <c r="G22" s="41">
        <f>4-G21</f>
        <v>3</v>
      </c>
      <c r="H22" s="41">
        <f t="shared" ref="H22:K22" si="0">4-H21</f>
        <v>2</v>
      </c>
      <c r="I22" s="41">
        <f t="shared" si="0"/>
        <v>3</v>
      </c>
      <c r="J22" s="41">
        <f t="shared" si="0"/>
        <v>2</v>
      </c>
      <c r="K22" s="41">
        <f t="shared" si="0"/>
        <v>1</v>
      </c>
    </row>
    <row r="23" spans="1:25">
      <c r="A23" s="38" t="s">
        <v>164</v>
      </c>
      <c r="B23" s="39" t="s">
        <v>160</v>
      </c>
      <c r="E23" s="42" t="s">
        <v>163</v>
      </c>
      <c r="F23" s="42">
        <f>F20-F22</f>
        <v>6</v>
      </c>
      <c r="G23" s="42">
        <f>G20-G22</f>
        <v>5</v>
      </c>
      <c r="H23" s="42">
        <f t="shared" ref="H23:K23" si="1">H20-H22</f>
        <v>6</v>
      </c>
      <c r="I23" s="42">
        <f t="shared" si="1"/>
        <v>4</v>
      </c>
      <c r="J23" s="42">
        <f t="shared" si="1"/>
        <v>5</v>
      </c>
      <c r="K23" s="42">
        <f t="shared" si="1"/>
        <v>6</v>
      </c>
      <c r="R23" s="11"/>
      <c r="S23" s="11"/>
    </row>
    <row r="24" spans="1:25">
      <c r="A24" s="38" t="s">
        <v>165</v>
      </c>
      <c r="B24" s="39" t="s">
        <v>160</v>
      </c>
      <c r="E24" s="35" t="s">
        <v>166</v>
      </c>
      <c r="F24" s="35">
        <v>5</v>
      </c>
      <c r="G24" s="35">
        <v>5</v>
      </c>
      <c r="H24" s="35">
        <v>5</v>
      </c>
      <c r="I24" s="35">
        <v>5</v>
      </c>
      <c r="J24" s="35">
        <v>5</v>
      </c>
      <c r="K24" s="35">
        <v>5</v>
      </c>
      <c r="N24" s="11"/>
      <c r="O24" s="11"/>
      <c r="R24" s="12"/>
      <c r="S24" s="14"/>
    </row>
    <row r="25" spans="1:25">
      <c r="A25" s="38" t="s">
        <v>167</v>
      </c>
      <c r="B25" s="39" t="s">
        <v>160</v>
      </c>
      <c r="E25" s="35" t="s">
        <v>168</v>
      </c>
      <c r="F25" s="35">
        <v>2</v>
      </c>
      <c r="G25" s="35">
        <v>2</v>
      </c>
      <c r="H25" s="35">
        <v>2</v>
      </c>
      <c r="I25" s="35">
        <v>2</v>
      </c>
      <c r="J25" s="35">
        <v>2</v>
      </c>
      <c r="K25" s="35">
        <v>2</v>
      </c>
      <c r="R25" s="18"/>
      <c r="S25" s="21"/>
    </row>
    <row r="26" spans="1:25">
      <c r="E26" s="44" t="s">
        <v>169</v>
      </c>
      <c r="F26" s="44">
        <f>16-F23-F24-F25</f>
        <v>3</v>
      </c>
      <c r="G26" s="44">
        <f t="shared" ref="G26:K26" si="2">16-G23-G24-G25</f>
        <v>4</v>
      </c>
      <c r="H26" s="44">
        <f t="shared" si="2"/>
        <v>3</v>
      </c>
      <c r="I26" s="44">
        <f t="shared" si="2"/>
        <v>5</v>
      </c>
      <c r="J26" s="44">
        <f t="shared" si="2"/>
        <v>4</v>
      </c>
      <c r="K26" s="44">
        <f t="shared" si="2"/>
        <v>3</v>
      </c>
      <c r="R26" s="11"/>
      <c r="S26" s="11"/>
    </row>
    <row r="27" spans="1:25">
      <c r="A27" s="38" t="s">
        <v>170</v>
      </c>
      <c r="B27" s="45" t="s">
        <v>171</v>
      </c>
    </row>
    <row r="28" spans="1:25">
      <c r="A28" s="38" t="s">
        <v>172</v>
      </c>
      <c r="B28" s="45" t="s">
        <v>171</v>
      </c>
    </row>
    <row r="29" spans="1:25">
      <c r="A29" s="38" t="s">
        <v>173</v>
      </c>
      <c r="B29" s="45" t="s">
        <v>171</v>
      </c>
      <c r="C29" s="46"/>
      <c r="D29" s="46"/>
      <c r="E29" s="46"/>
    </row>
    <row r="30" spans="1:25">
      <c r="A30" s="38" t="s">
        <v>174</v>
      </c>
      <c r="B30" s="45" t="s">
        <v>171</v>
      </c>
      <c r="C30" s="46"/>
      <c r="D30" s="46"/>
      <c r="E30" s="46"/>
    </row>
    <row r="31" spans="1:25">
      <c r="A31" s="38" t="s">
        <v>175</v>
      </c>
      <c r="B31" s="45" t="s">
        <v>171</v>
      </c>
      <c r="C31" s="46"/>
      <c r="D31" s="46"/>
      <c r="E31" s="46"/>
    </row>
    <row r="32" spans="1:25" ht="14.25" thickBot="1">
      <c r="A32" s="38" t="s">
        <v>176</v>
      </c>
      <c r="B32" s="45" t="s">
        <v>171</v>
      </c>
      <c r="C32" s="46"/>
      <c r="D32" s="46"/>
      <c r="E32" s="46"/>
    </row>
    <row r="33" spans="1:5">
      <c r="A33" s="30" t="s">
        <v>177</v>
      </c>
      <c r="B33" s="36"/>
    </row>
    <row r="34" spans="1:5">
      <c r="A34" s="43" t="s">
        <v>179</v>
      </c>
      <c r="B34" s="39" t="s">
        <v>180</v>
      </c>
    </row>
    <row r="35" spans="1:5">
      <c r="A35" s="43" t="s">
        <v>181</v>
      </c>
      <c r="B35" s="39" t="s">
        <v>180</v>
      </c>
    </row>
    <row r="36" spans="1:5">
      <c r="A36" s="43" t="s">
        <v>182</v>
      </c>
      <c r="B36" s="45" t="s">
        <v>171</v>
      </c>
    </row>
    <row r="37" spans="1:5">
      <c r="A37" s="43" t="s">
        <v>183</v>
      </c>
      <c r="B37" s="45" t="s">
        <v>171</v>
      </c>
    </row>
    <row r="38" spans="1:5">
      <c r="A38" s="43" t="s">
        <v>184</v>
      </c>
      <c r="B38" s="45" t="s">
        <v>171</v>
      </c>
    </row>
    <row r="39" spans="1:5">
      <c r="A39" s="43" t="s">
        <v>185</v>
      </c>
      <c r="B39" s="45" t="s">
        <v>171</v>
      </c>
    </row>
    <row r="41" spans="1:5">
      <c r="A41" s="43" t="s">
        <v>186</v>
      </c>
      <c r="B41" s="47" t="s">
        <v>178</v>
      </c>
      <c r="E41" s="8" t="s">
        <v>187</v>
      </c>
    </row>
    <row r="42" spans="1:5">
      <c r="A42" s="43" t="s">
        <v>188</v>
      </c>
      <c r="B42" s="47" t="s">
        <v>178</v>
      </c>
      <c r="E42" s="45" t="s">
        <v>171</v>
      </c>
    </row>
    <row r="43" spans="1:5">
      <c r="A43" s="43" t="s">
        <v>189</v>
      </c>
      <c r="B43" s="47" t="s">
        <v>178</v>
      </c>
      <c r="E43" s="45" t="s">
        <v>171</v>
      </c>
    </row>
    <row r="44" spans="1:5">
      <c r="A44" s="43" t="s">
        <v>162</v>
      </c>
      <c r="B44" s="47" t="s">
        <v>178</v>
      </c>
      <c r="E44" s="27"/>
    </row>
    <row r="45" spans="1:5">
      <c r="A45" s="43" t="s">
        <v>164</v>
      </c>
      <c r="B45" s="47" t="s">
        <v>178</v>
      </c>
      <c r="E45" s="27"/>
    </row>
    <row r="46" spans="1:5">
      <c r="A46" s="43" t="s">
        <v>190</v>
      </c>
      <c r="B46" s="47" t="s">
        <v>178</v>
      </c>
    </row>
  </sheetData>
  <mergeCells count="13">
    <mergeCell ref="V17:W18"/>
    <mergeCell ref="N9:O10"/>
    <mergeCell ref="S9:T10"/>
    <mergeCell ref="V9:W10"/>
    <mergeCell ref="V12:W13"/>
    <mergeCell ref="V15:W16"/>
    <mergeCell ref="N2:O3"/>
    <mergeCell ref="S3:T4"/>
    <mergeCell ref="N4:O5"/>
    <mergeCell ref="V4:W5"/>
    <mergeCell ref="N7:O8"/>
    <mergeCell ref="S7:T8"/>
    <mergeCell ref="V7:W8"/>
  </mergeCells>
  <phoneticPr fontId="5"/>
  <pageMargins left="0.70866141732283472" right="0.70866141732283472" top="0.55118110236220474" bottom="0.55118110236220474"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旭川・道北地区カブス要項2017</vt:lpstr>
      <vt:lpstr>参加申込書</vt:lpstr>
      <vt:lpstr>選手登録用紙</vt:lpstr>
      <vt:lpstr>地区カブスオーダー用紙</vt:lpstr>
      <vt:lpstr>登録選手変更ウィンドウ用紙</vt:lpstr>
      <vt:lpstr>リーグ編成</vt:lpstr>
      <vt:lpstr>昇格降格一覧</vt:lpstr>
      <vt:lpstr>リーグ編成!Print_Area</vt:lpstr>
      <vt:lpstr>旭川・道北地区カブス要項2017!Print_Area</vt:lpstr>
      <vt:lpstr>参加申込書!Print_Area</vt:lpstr>
      <vt:lpstr>昇格降格一覧!Print_Area</vt:lpstr>
      <vt:lpstr>選手登録用紙!Print_Area</vt:lpstr>
      <vt:lpstr>地区カブスオーダー用紙!Print_Area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user</cp:lastModifiedBy>
  <cp:lastPrinted>2017-03-21T06:23:04Z</cp:lastPrinted>
  <dcterms:created xsi:type="dcterms:W3CDTF">2005-03-15T23:54:22Z</dcterms:created>
  <dcterms:modified xsi:type="dcterms:W3CDTF">2017-03-23T05:03:59Z</dcterms:modified>
</cp:coreProperties>
</file>